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720" firstSheet="4" activeTab="8"/>
  </bookViews>
  <sheets>
    <sheet name="ATTIVITA" sheetId="1" r:id="rId1"/>
    <sheet name="ATTIVITA 2" sheetId="16" r:id="rId2"/>
    <sheet name="FUNZIONI STRUMENTALI" sheetId="8" r:id="rId3"/>
    <sheet name="PROGETTI AA-EE" sheetId="12" r:id="rId4"/>
    <sheet name="PROGETTI MM" sheetId="13" r:id="rId5"/>
    <sheet name="COLL. SCOL." sheetId="3" r:id="rId6"/>
    <sheet name="INCARICHI SPECIFICI" sheetId="10" r:id="rId7"/>
    <sheet name="ORE ECCEDENTI DOCENTI" sheetId="4" r:id="rId8"/>
    <sheet name="ASS. AMM." sheetId="7" r:id="rId9"/>
  </sheets>
  <definedNames>
    <definedName name="_xlnm._FilterDatabase" localSheetId="0" hidden="1">ATTIVITA!$A$1:$J$1</definedName>
    <definedName name="_xlnm._FilterDatabase" localSheetId="1" hidden="1">'ATTIVITA 2'!$A$1:$I$1</definedName>
  </definedNames>
  <calcPr calcId="191029"/>
</workbook>
</file>

<file path=xl/calcChain.xml><?xml version="1.0" encoding="utf-8"?>
<calcChain xmlns="http://schemas.openxmlformats.org/spreadsheetml/2006/main">
  <c r="G29" i="4" l="1"/>
  <c r="G28" i="4"/>
  <c r="G27" i="4"/>
  <c r="G26" i="4"/>
  <c r="G25" i="4"/>
  <c r="G24" i="4"/>
  <c r="G23" i="4"/>
  <c r="G22" i="4"/>
  <c r="G21" i="4"/>
  <c r="G20" i="4"/>
  <c r="G19" i="4"/>
  <c r="G18" i="4"/>
  <c r="F17" i="4"/>
  <c r="F16" i="4"/>
  <c r="F15" i="4"/>
  <c r="F14" i="4"/>
  <c r="F13" i="4"/>
  <c r="F12" i="4"/>
  <c r="F11" i="4"/>
  <c r="F10" i="4"/>
  <c r="E9" i="4"/>
  <c r="E8" i="4"/>
  <c r="E7" i="4"/>
  <c r="E6" i="4"/>
  <c r="E5" i="4"/>
  <c r="E4" i="4"/>
  <c r="E3" i="4"/>
  <c r="E2" i="4"/>
  <c r="I11" i="3"/>
  <c r="J11" i="3" s="1"/>
  <c r="M11" i="3" s="1"/>
  <c r="J12" i="12" l="1"/>
  <c r="J9" i="12"/>
  <c r="J7" i="12"/>
  <c r="J28" i="1"/>
  <c r="J10" i="1" l="1"/>
  <c r="J20" i="1"/>
  <c r="J18" i="1"/>
  <c r="J19" i="1"/>
  <c r="J13" i="1"/>
  <c r="I15" i="3"/>
  <c r="B11" i="10"/>
  <c r="J9" i="1" l="1"/>
  <c r="I25" i="16"/>
  <c r="I35" i="16"/>
  <c r="F8" i="13"/>
  <c r="E45" i="16"/>
  <c r="G45" i="16"/>
  <c r="B32" i="1" l="1"/>
  <c r="C32" i="1"/>
  <c r="I28" i="16"/>
  <c r="J17" i="12" l="1"/>
  <c r="J11" i="12"/>
  <c r="J13" i="12"/>
  <c r="F5" i="13"/>
  <c r="F6" i="13"/>
  <c r="J33" i="12"/>
  <c r="J24" i="12"/>
  <c r="J10" i="12"/>
  <c r="H34" i="12"/>
  <c r="J21" i="12"/>
  <c r="J15" i="12"/>
  <c r="J6" i="12"/>
  <c r="D34" i="12"/>
  <c r="B34" i="12"/>
  <c r="J12" i="1" l="1"/>
  <c r="J7" i="1"/>
  <c r="J23" i="12"/>
  <c r="J14" i="12"/>
  <c r="I34" i="12"/>
  <c r="J5" i="12"/>
  <c r="J25" i="12"/>
  <c r="G34" i="12"/>
  <c r="D45" i="16"/>
  <c r="I37" i="16" l="1"/>
  <c r="I24" i="16"/>
  <c r="I19" i="16"/>
  <c r="I40" i="16"/>
  <c r="I39" i="16"/>
  <c r="I38" i="16"/>
  <c r="I33" i="16"/>
  <c r="I31" i="16"/>
  <c r="I27" i="16"/>
  <c r="I21" i="16"/>
  <c r="I11" i="16"/>
  <c r="I3" i="16"/>
  <c r="I15" i="16"/>
  <c r="I10" i="16"/>
  <c r="I4" i="16"/>
  <c r="I6" i="16"/>
  <c r="I43" i="16"/>
  <c r="I17" i="16"/>
  <c r="B45" i="16"/>
  <c r="C45" i="16"/>
  <c r="H45" i="16"/>
  <c r="F45" i="16"/>
  <c r="I41" i="16"/>
  <c r="I13" i="16"/>
  <c r="I22" i="16"/>
  <c r="I26" i="16"/>
  <c r="I44" i="16"/>
  <c r="I42" i="16"/>
  <c r="I36" i="16"/>
  <c r="I34" i="16"/>
  <c r="I32" i="16"/>
  <c r="I30" i="16"/>
  <c r="I29" i="16"/>
  <c r="I23" i="16"/>
  <c r="I20" i="16"/>
  <c r="I18" i="16"/>
  <c r="I16" i="16"/>
  <c r="I14" i="16"/>
  <c r="I12" i="16"/>
  <c r="I9" i="16"/>
  <c r="I8" i="16"/>
  <c r="I7" i="16"/>
  <c r="I5" i="16"/>
  <c r="I2" i="16"/>
  <c r="J26" i="1"/>
  <c r="J30" i="1"/>
  <c r="D32" i="1"/>
  <c r="E22" i="3"/>
  <c r="H22" i="3"/>
  <c r="G22" i="3"/>
  <c r="I45" i="16" l="1"/>
  <c r="I6" i="3"/>
  <c r="J6" i="3" s="1"/>
  <c r="M6" i="3" s="1"/>
  <c r="I3" i="3"/>
  <c r="J3" i="3" s="1"/>
  <c r="M3" i="3" s="1"/>
  <c r="C22" i="3" l="1"/>
  <c r="I8" i="3"/>
  <c r="J8" i="3" s="1"/>
  <c r="M8" i="3" s="1"/>
  <c r="I7" i="3" l="1"/>
  <c r="J7" i="3" s="1"/>
  <c r="M7" i="3" s="1"/>
  <c r="I19" i="3"/>
  <c r="J19" i="3" s="1"/>
  <c r="M19" i="3" s="1"/>
  <c r="J6" i="1" l="1"/>
  <c r="I32" i="1"/>
  <c r="G32" i="1"/>
  <c r="J5" i="1"/>
  <c r="J3" i="12"/>
  <c r="J4" i="12"/>
  <c r="J8" i="12"/>
  <c r="J27" i="12"/>
  <c r="C11" i="10"/>
  <c r="J30" i="12" l="1"/>
  <c r="J22" i="12"/>
  <c r="J20" i="12"/>
  <c r="J8" i="1"/>
  <c r="F7" i="13" l="1"/>
  <c r="F3" i="13"/>
  <c r="D22" i="3" l="1"/>
  <c r="I21" i="3"/>
  <c r="I20" i="3"/>
  <c r="I18" i="3"/>
  <c r="I17" i="3"/>
  <c r="I16" i="3"/>
  <c r="I14" i="3"/>
  <c r="I13" i="3"/>
  <c r="I12" i="3"/>
  <c r="I10" i="3"/>
  <c r="J10" i="3" s="1"/>
  <c r="I9" i="3"/>
  <c r="I5" i="3"/>
  <c r="I4" i="3"/>
  <c r="I2" i="3"/>
  <c r="L22" i="3"/>
  <c r="J29" i="1" l="1"/>
  <c r="H32" i="1"/>
  <c r="J16" i="1"/>
  <c r="J4" i="1"/>
  <c r="F9" i="13" l="1"/>
  <c r="F4" i="13"/>
  <c r="J29" i="12"/>
  <c r="J21" i="3" l="1"/>
  <c r="M21" i="3" s="1"/>
  <c r="J20" i="3"/>
  <c r="M20" i="3" s="1"/>
  <c r="J18" i="3"/>
  <c r="M18" i="3" s="1"/>
  <c r="J17" i="3"/>
  <c r="M17" i="3" s="1"/>
  <c r="J16" i="3"/>
  <c r="M16" i="3" s="1"/>
  <c r="J15" i="3"/>
  <c r="M15" i="3" s="1"/>
  <c r="J14" i="3"/>
  <c r="M14" i="3" s="1"/>
  <c r="J13" i="3"/>
  <c r="M13" i="3" s="1"/>
  <c r="J12" i="3"/>
  <c r="M12" i="3" s="1"/>
  <c r="M10" i="3"/>
  <c r="J9" i="3"/>
  <c r="M9" i="3" s="1"/>
  <c r="J4" i="3"/>
  <c r="M4" i="3" s="1"/>
  <c r="J2" i="3"/>
  <c r="M2" i="3" s="1"/>
  <c r="F10" i="13" l="1"/>
  <c r="J2" i="1" l="1"/>
  <c r="J25" i="1"/>
  <c r="F22" i="3" l="1"/>
  <c r="J15" i="1" l="1"/>
  <c r="J17" i="1"/>
  <c r="F2" i="13" l="1"/>
  <c r="D30" i="4" l="1"/>
  <c r="F30" i="4" l="1"/>
  <c r="E30" i="4"/>
  <c r="G30" i="4"/>
  <c r="F11" i="13"/>
  <c r="E12" i="13"/>
  <c r="D12" i="13"/>
  <c r="C12" i="13"/>
  <c r="B12" i="13"/>
  <c r="J31" i="12"/>
  <c r="J26" i="12"/>
  <c r="J19" i="12"/>
  <c r="F12" i="13" l="1"/>
  <c r="F34" i="12"/>
  <c r="E34" i="12"/>
  <c r="C34" i="12"/>
  <c r="J32" i="12"/>
  <c r="J28" i="12"/>
  <c r="J18" i="12"/>
  <c r="J16" i="12"/>
  <c r="J2" i="12"/>
  <c r="J34" i="12" l="1"/>
  <c r="J11" i="1"/>
  <c r="F32" i="1"/>
  <c r="E32" i="1"/>
  <c r="J3" i="1"/>
  <c r="F5" i="7" l="1"/>
  <c r="J22" i="1"/>
  <c r="B7" i="8" l="1"/>
  <c r="C6" i="8"/>
  <c r="C5" i="8"/>
  <c r="C4" i="8"/>
  <c r="C3" i="8"/>
  <c r="C2" i="8"/>
  <c r="C7" i="8" l="1"/>
  <c r="F6" i="7"/>
  <c r="F4" i="7"/>
  <c r="E7" i="7"/>
  <c r="D7" i="7"/>
  <c r="C7" i="7"/>
  <c r="B7" i="7" l="1"/>
  <c r="F7" i="7" s="1"/>
  <c r="F3" i="7"/>
  <c r="K22" i="3" l="1"/>
  <c r="J31" i="1" l="1"/>
  <c r="J27" i="1"/>
  <c r="J24" i="1"/>
  <c r="J23" i="1"/>
  <c r="J21" i="1"/>
  <c r="J14" i="1"/>
  <c r="J32" i="1" l="1"/>
  <c r="B22" i="3"/>
  <c r="I22" i="3"/>
  <c r="J5" i="3" l="1"/>
  <c r="M5" i="3" s="1"/>
  <c r="M22" i="3" s="1"/>
  <c r="J22" i="3" l="1"/>
</calcChain>
</file>

<file path=xl/sharedStrings.xml><?xml version="1.0" encoding="utf-8"?>
<sst xmlns="http://schemas.openxmlformats.org/spreadsheetml/2006/main" count="112" uniqueCount="64">
  <si>
    <t>COGNOME E NOME</t>
  </si>
  <si>
    <t>FUNZIONI STRUMENTALI</t>
  </si>
  <si>
    <t>RESPONSABILI DI PLESSO</t>
  </si>
  <si>
    <t>COORDINATORI DI CLASSE</t>
  </si>
  <si>
    <t>COORDINATORI DIPARTIMENTALI</t>
  </si>
  <si>
    <t>TOTALI</t>
  </si>
  <si>
    <t xml:space="preserve">STRAORDINARIO </t>
  </si>
  <si>
    <t>ORE ECCEDENTI</t>
  </si>
  <si>
    <t>INTENSIFICAZIONE</t>
  </si>
  <si>
    <t>INDENNITA' DI SOSTITUZIONE</t>
  </si>
  <si>
    <t>INDENNITA' DI DIREZIONE DSGA</t>
  </si>
  <si>
    <t>INCARICHI SPECIFICI</t>
  </si>
  <si>
    <t xml:space="preserve">CODICE ELENCO SIDI </t>
  </si>
  <si>
    <t>DOCENTI INFANZIA</t>
  </si>
  <si>
    <t>DOCENTI PRIMARIA</t>
  </si>
  <si>
    <t>DOCENTI SEC. 1^ grado</t>
  </si>
  <si>
    <t xml:space="preserve">CODICE ELENCO MEF </t>
  </si>
  <si>
    <t>TOTALE ORE A PAGAMENTO</t>
  </si>
  <si>
    <t>GLI</t>
  </si>
  <si>
    <t>REFERENTI PROGETTI</t>
  </si>
  <si>
    <t>IMPORTO</t>
  </si>
  <si>
    <t>SORVEGLIANZA MENSA</t>
  </si>
  <si>
    <t>Il D.sga</t>
  </si>
  <si>
    <t>Il Dirigente Scolastico</t>
  </si>
  <si>
    <t>Matilde Mennitto</t>
  </si>
  <si>
    <t>Giovanni Aurilio</t>
  </si>
  <si>
    <t>Il D.sga Matilde Mennitto</t>
  </si>
  <si>
    <t>Compenso per attività progettuali</t>
  </si>
  <si>
    <t>Nuoto in cartella</t>
  </si>
  <si>
    <t>TUTOR</t>
  </si>
  <si>
    <t xml:space="preserve">Il D.S. </t>
  </si>
  <si>
    <t>D.sga</t>
  </si>
  <si>
    <t>ANIMATORE DIGITALE + SITO</t>
  </si>
  <si>
    <t>Intensificazione per sostituzione colleghi assenti</t>
  </si>
  <si>
    <t>Pulizia palestra</t>
  </si>
  <si>
    <t>Straordinario</t>
  </si>
  <si>
    <t>Assistenza tecnica , cambio pannolino</t>
  </si>
  <si>
    <t>CAP 2556 PG 5</t>
  </si>
  <si>
    <t>TUTOR TIROCINANTI</t>
  </si>
  <si>
    <t>Ref. e Coord. ED. CIVICA</t>
  </si>
  <si>
    <t>Progetto British Infanzia</t>
  </si>
  <si>
    <t>CAP 2556 PG 6</t>
  </si>
  <si>
    <t>Recupero a classi aperte</t>
  </si>
  <si>
    <t>Sorveglianza mensa</t>
  </si>
  <si>
    <t xml:space="preserve"> </t>
  </si>
  <si>
    <t>Teatro e Didattica</t>
  </si>
  <si>
    <t>In viaggio per….</t>
  </si>
  <si>
    <t>Tombolata, Aria di Natale</t>
  </si>
  <si>
    <t>Natale nel cuore</t>
  </si>
  <si>
    <t>Musica Insieme</t>
  </si>
  <si>
    <t>Verso l'esame</t>
  </si>
  <si>
    <t>REFERENTE INFANZIA</t>
  </si>
  <si>
    <t>COORDINATORE INFANZIA</t>
  </si>
  <si>
    <t>Nucleo interno di valutazione</t>
  </si>
  <si>
    <t>Referente tirocinanti</t>
  </si>
  <si>
    <t>Responsabile laboratorio</t>
  </si>
  <si>
    <t>Compenso forfettario per sostituzione c/o altro Plesso</t>
  </si>
  <si>
    <t>Piccola manutenzione</t>
  </si>
  <si>
    <t>Prestazioni aggiuntive ART. 88 lett. e (servizio a scavalco e orario flessibile)</t>
  </si>
  <si>
    <t>Il dirigente Scolastico</t>
  </si>
  <si>
    <t>INFANZIA € 19,30</t>
  </si>
  <si>
    <t>PRIMARIA € 20,02</t>
  </si>
  <si>
    <t>SECONDARIA € 29,08</t>
  </si>
  <si>
    <t>Assegnazione risorse per ore eccedenti € 2.280,08 lordo dip.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</si>
</sst>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&quot;€&quot;\ #,##0.00;\-&quot;€&quot;\ #,##0.00"/>
    <numFmt numFmtId="164" formatCode="&quot;€&quot;\ #,##0.00;[Red]&quot;€&quot;\ #,##0.00"/>
    <numFmt numFmtId="166" formatCode="&quot;€&quot;\ #,##0.00"/>
    <numFmt numFmtId="167" formatCode="#,##0.00_ ;\-#,##0.00\ 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1" xfId="0" applyFont="1" applyBorder="1" applyAlignment="1">
      <alignment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0" fillId="0" borderId="1" xfId="0" applyNumberForma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 shrinkToFit="1"/>
    </xf>
    <xf numFmtId="164" fontId="1" fillId="0" borderId="1" xfId="0" applyNumberFormat="1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0" fillId="0" borderId="2" xfId="0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4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7" fontId="1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3" xfId="0" applyBorder="1"/>
    <xf numFmtId="0" fontId="1" fillId="0" borderId="1" xfId="0" applyFont="1" applyBorder="1" applyAlignment="1">
      <alignment horizontal="center" vertical="center"/>
    </xf>
    <xf numFmtId="10" fontId="0" fillId="0" borderId="1" xfId="0" applyNumberFormat="1" applyBorder="1" applyAlignment="1">
      <alignment vertical="center" wrapText="1"/>
    </xf>
    <xf numFmtId="166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1" fillId="0" borderId="0" xfId="0" applyNumberFormat="1" applyFont="1"/>
    <xf numFmtId="0" fontId="1" fillId="0" borderId="5" xfId="0" applyFont="1" applyBorder="1" applyAlignment="1">
      <alignment vertical="center" wrapText="1"/>
    </xf>
    <xf numFmtId="167" fontId="4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166" fontId="0" fillId="0" borderId="1" xfId="0" applyNumberForma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 shrinkToFit="1"/>
    </xf>
    <xf numFmtId="164" fontId="1" fillId="4" borderId="1" xfId="0" applyNumberFormat="1" applyFont="1" applyFill="1" applyBorder="1" applyAlignment="1">
      <alignment horizontal="center" vertical="center" wrapText="1"/>
    </xf>
    <xf numFmtId="7" fontId="1" fillId="4" borderId="1" xfId="0" applyNumberFormat="1" applyFont="1" applyFill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left"/>
    </xf>
    <xf numFmtId="0" fontId="0" fillId="0" borderId="0" xfId="0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Normal="100" workbookViewId="0">
      <pane ySplit="1" topLeftCell="A2" activePane="bottomLeft" state="frozen"/>
      <selection pane="bottomLeft" activeCell="A27" sqref="A27:A31"/>
    </sheetView>
  </sheetViews>
  <sheetFormatPr defaultRowHeight="15" x14ac:dyDescent="0.25"/>
  <cols>
    <col min="1" max="1" width="16" customWidth="1"/>
    <col min="2" max="3" width="14.28515625" customWidth="1"/>
    <col min="4" max="4" width="17" customWidth="1"/>
    <col min="5" max="5" width="14.85546875" customWidth="1"/>
    <col min="6" max="6" width="16.140625" customWidth="1"/>
    <col min="7" max="7" width="16.28515625" customWidth="1"/>
    <col min="8" max="9" width="12.7109375" customWidth="1"/>
    <col min="10" max="10" width="14.42578125" customWidth="1"/>
  </cols>
  <sheetData>
    <row r="1" spans="1:10" ht="33" customHeight="1" x14ac:dyDescent="0.25">
      <c r="A1" s="1" t="s">
        <v>0</v>
      </c>
      <c r="B1" s="25" t="s">
        <v>2</v>
      </c>
      <c r="C1" s="25" t="s">
        <v>51</v>
      </c>
      <c r="D1" s="10" t="s">
        <v>52</v>
      </c>
      <c r="E1" s="24" t="s">
        <v>3</v>
      </c>
      <c r="F1" s="24" t="s">
        <v>4</v>
      </c>
      <c r="G1" s="24" t="s">
        <v>56</v>
      </c>
      <c r="H1" s="4" t="s">
        <v>18</v>
      </c>
      <c r="I1" s="4" t="s">
        <v>29</v>
      </c>
      <c r="J1" s="4" t="s">
        <v>5</v>
      </c>
    </row>
    <row r="2" spans="1:10" ht="33" customHeight="1" x14ac:dyDescent="0.25">
      <c r="A2" s="1"/>
      <c r="B2" s="44">
        <v>262.5</v>
      </c>
      <c r="C2" s="12"/>
      <c r="D2" s="11">
        <v>525</v>
      </c>
      <c r="E2" s="1"/>
      <c r="F2" s="1"/>
      <c r="G2" s="1"/>
      <c r="H2" s="4"/>
      <c r="I2" s="4"/>
      <c r="J2" s="3">
        <f t="shared" ref="J2:J31" si="0">SUM(B2:I2)</f>
        <v>787.5</v>
      </c>
    </row>
    <row r="3" spans="1:10" ht="33" customHeight="1" x14ac:dyDescent="0.25">
      <c r="A3" s="1"/>
      <c r="B3" s="1"/>
      <c r="C3" s="1"/>
      <c r="D3" s="11"/>
      <c r="E3" s="2">
        <v>350</v>
      </c>
      <c r="F3" s="1"/>
      <c r="G3" s="1"/>
      <c r="H3" s="48">
        <v>105</v>
      </c>
      <c r="I3" s="4"/>
      <c r="J3" s="3">
        <f t="shared" si="0"/>
        <v>455</v>
      </c>
    </row>
    <row r="4" spans="1:10" ht="33" customHeight="1" x14ac:dyDescent="0.25">
      <c r="A4" s="1"/>
      <c r="B4" s="2">
        <v>525</v>
      </c>
      <c r="C4" s="2"/>
      <c r="D4" s="11"/>
      <c r="E4" s="2">
        <v>437.5</v>
      </c>
      <c r="F4" s="1"/>
      <c r="G4" s="26"/>
      <c r="H4" s="49"/>
      <c r="I4" s="26"/>
      <c r="J4" s="3">
        <f t="shared" si="0"/>
        <v>962.5</v>
      </c>
    </row>
    <row r="5" spans="1:10" ht="33" customHeight="1" x14ac:dyDescent="0.25">
      <c r="A5" s="37"/>
      <c r="B5" s="2">
        <v>612.5</v>
      </c>
      <c r="C5" s="2"/>
      <c r="D5" s="11"/>
      <c r="E5" s="1"/>
      <c r="F5" s="1"/>
      <c r="G5" s="26"/>
      <c r="H5" s="49"/>
      <c r="I5" s="26"/>
      <c r="J5" s="6">
        <f t="shared" si="0"/>
        <v>612.5</v>
      </c>
    </row>
    <row r="6" spans="1:10" ht="33" customHeight="1" x14ac:dyDescent="0.25">
      <c r="A6" s="37"/>
      <c r="B6" s="2"/>
      <c r="C6" s="2"/>
      <c r="D6" s="2"/>
      <c r="E6" s="2">
        <v>350</v>
      </c>
      <c r="F6" s="2"/>
      <c r="G6" s="2"/>
      <c r="H6" s="50"/>
      <c r="I6" s="2"/>
      <c r="J6" s="6">
        <f t="shared" si="0"/>
        <v>350</v>
      </c>
    </row>
    <row r="7" spans="1:10" ht="33" customHeight="1" x14ac:dyDescent="0.25">
      <c r="A7" s="37"/>
      <c r="B7" s="2"/>
      <c r="C7" s="2"/>
      <c r="D7" s="2"/>
      <c r="E7" s="2"/>
      <c r="F7" s="2"/>
      <c r="G7" s="2"/>
      <c r="H7" s="50">
        <v>105</v>
      </c>
      <c r="I7" s="2"/>
      <c r="J7" s="6">
        <f t="shared" si="0"/>
        <v>105</v>
      </c>
    </row>
    <row r="8" spans="1:10" ht="33" customHeight="1" x14ac:dyDescent="0.25">
      <c r="A8" s="1"/>
      <c r="B8" s="2"/>
      <c r="C8" s="2"/>
      <c r="D8" s="2"/>
      <c r="E8" s="2">
        <v>350</v>
      </c>
      <c r="F8" s="2">
        <v>262.5</v>
      </c>
      <c r="G8" s="2"/>
      <c r="H8" s="50"/>
      <c r="I8" s="2"/>
      <c r="J8" s="6">
        <f t="shared" si="0"/>
        <v>612.5</v>
      </c>
    </row>
    <row r="9" spans="1:10" ht="33" customHeight="1" x14ac:dyDescent="0.25">
      <c r="A9" s="1"/>
      <c r="B9" s="2"/>
      <c r="C9" s="2"/>
      <c r="D9" s="2"/>
      <c r="E9" s="18">
        <v>437.5</v>
      </c>
      <c r="F9" s="2"/>
      <c r="G9" s="2"/>
      <c r="H9" s="50">
        <v>0</v>
      </c>
      <c r="I9" s="2"/>
      <c r="J9" s="6">
        <f t="shared" si="0"/>
        <v>437.5</v>
      </c>
    </row>
    <row r="10" spans="1:10" ht="33" customHeight="1" x14ac:dyDescent="0.25">
      <c r="A10" s="1"/>
      <c r="B10" s="2"/>
      <c r="C10" s="2"/>
      <c r="D10" s="2"/>
      <c r="E10" s="18"/>
      <c r="F10" s="2"/>
      <c r="G10" s="2">
        <v>35</v>
      </c>
      <c r="H10" s="50"/>
      <c r="I10" s="2"/>
      <c r="J10" s="6">
        <f t="shared" si="0"/>
        <v>35</v>
      </c>
    </row>
    <row r="11" spans="1:10" ht="33" customHeight="1" x14ac:dyDescent="0.25">
      <c r="A11" s="1"/>
      <c r="B11" s="2">
        <v>875</v>
      </c>
      <c r="C11" s="2"/>
      <c r="D11" s="2"/>
      <c r="E11" s="2"/>
      <c r="F11" s="2"/>
      <c r="G11" s="2"/>
      <c r="H11" s="50"/>
      <c r="I11" s="2"/>
      <c r="J11" s="6">
        <f t="shared" si="0"/>
        <v>875</v>
      </c>
    </row>
    <row r="12" spans="1:10" ht="33" customHeight="1" x14ac:dyDescent="0.25">
      <c r="A12" s="1"/>
      <c r="B12" s="2"/>
      <c r="C12" s="2"/>
      <c r="D12" s="2"/>
      <c r="E12" s="2"/>
      <c r="F12" s="2"/>
      <c r="G12" s="2"/>
      <c r="H12" s="50">
        <v>113.75</v>
      </c>
      <c r="I12" s="2"/>
      <c r="J12" s="6">
        <f t="shared" si="0"/>
        <v>113.75</v>
      </c>
    </row>
    <row r="13" spans="1:10" ht="33" customHeight="1" x14ac:dyDescent="0.25">
      <c r="A13" s="1"/>
      <c r="B13" s="2"/>
      <c r="C13" s="2"/>
      <c r="D13" s="2"/>
      <c r="E13" s="2"/>
      <c r="F13" s="2"/>
      <c r="G13" s="2">
        <v>35</v>
      </c>
      <c r="H13" s="50"/>
      <c r="I13" s="2"/>
      <c r="J13" s="6">
        <f t="shared" si="0"/>
        <v>35</v>
      </c>
    </row>
    <row r="14" spans="1:10" ht="33" customHeight="1" x14ac:dyDescent="0.25">
      <c r="A14" s="1"/>
      <c r="B14" s="2">
        <v>612.5</v>
      </c>
      <c r="C14" s="2"/>
      <c r="D14" s="2"/>
      <c r="E14" s="2"/>
      <c r="F14" s="2"/>
      <c r="G14" s="2"/>
      <c r="H14" s="50"/>
      <c r="I14" s="2"/>
      <c r="J14" s="6">
        <f t="shared" si="0"/>
        <v>612.5</v>
      </c>
    </row>
    <row r="15" spans="1:10" ht="33" customHeight="1" x14ac:dyDescent="0.25">
      <c r="A15" s="1"/>
      <c r="B15" s="2"/>
      <c r="C15" s="2">
        <v>87.5</v>
      </c>
      <c r="D15" s="2"/>
      <c r="E15" s="2"/>
      <c r="F15" s="2"/>
      <c r="G15" s="2"/>
      <c r="H15" s="50"/>
      <c r="I15" s="2"/>
      <c r="J15" s="6">
        <f t="shared" si="0"/>
        <v>87.5</v>
      </c>
    </row>
    <row r="16" spans="1:10" ht="33" customHeight="1" x14ac:dyDescent="0.25">
      <c r="A16" s="1"/>
      <c r="B16" s="2"/>
      <c r="C16" s="2"/>
      <c r="D16" s="2"/>
      <c r="E16" s="2"/>
      <c r="F16" s="2"/>
      <c r="G16" s="2"/>
      <c r="H16" s="50">
        <v>113.75</v>
      </c>
      <c r="I16" s="2">
        <v>175</v>
      </c>
      <c r="J16" s="6">
        <f t="shared" si="0"/>
        <v>288.75</v>
      </c>
    </row>
    <row r="17" spans="1:10" ht="33" customHeight="1" x14ac:dyDescent="0.25">
      <c r="A17" s="1"/>
      <c r="B17" s="2"/>
      <c r="C17" s="2"/>
      <c r="D17" s="2"/>
      <c r="E17" s="2"/>
      <c r="F17" s="2">
        <v>262.5</v>
      </c>
      <c r="G17" s="2"/>
      <c r="H17" s="50"/>
      <c r="I17" s="2"/>
      <c r="J17" s="6">
        <f t="shared" si="0"/>
        <v>262.5</v>
      </c>
    </row>
    <row r="18" spans="1:10" ht="33" customHeight="1" x14ac:dyDescent="0.25">
      <c r="A18" s="1"/>
      <c r="B18" s="2"/>
      <c r="C18" s="2"/>
      <c r="D18" s="2"/>
      <c r="E18" s="18">
        <v>437.5</v>
      </c>
      <c r="F18" s="2"/>
      <c r="G18" s="2"/>
      <c r="H18" s="50"/>
      <c r="I18" s="2"/>
      <c r="J18" s="6">
        <f t="shared" si="0"/>
        <v>437.5</v>
      </c>
    </row>
    <row r="19" spans="1:10" ht="33" customHeight="1" x14ac:dyDescent="0.25">
      <c r="A19" s="1"/>
      <c r="B19" s="2"/>
      <c r="C19" s="2"/>
      <c r="D19" s="2"/>
      <c r="E19" s="18"/>
      <c r="F19" s="2"/>
      <c r="G19" s="2">
        <v>35</v>
      </c>
      <c r="H19" s="50"/>
      <c r="I19" s="2"/>
      <c r="J19" s="6">
        <f t="shared" si="0"/>
        <v>35</v>
      </c>
    </row>
    <row r="20" spans="1:10" ht="33" customHeight="1" x14ac:dyDescent="0.25">
      <c r="A20" s="1"/>
      <c r="B20" s="2"/>
      <c r="C20" s="2"/>
      <c r="D20" s="2"/>
      <c r="E20" s="18"/>
      <c r="F20" s="2"/>
      <c r="G20" s="2">
        <v>105</v>
      </c>
      <c r="H20" s="50"/>
      <c r="I20" s="2"/>
      <c r="J20" s="6">
        <f t="shared" si="0"/>
        <v>105</v>
      </c>
    </row>
    <row r="21" spans="1:10" ht="33" customHeight="1" x14ac:dyDescent="0.25">
      <c r="A21" s="1"/>
      <c r="B21" s="2"/>
      <c r="C21" s="2"/>
      <c r="D21" s="2"/>
      <c r="E21" s="2">
        <v>350</v>
      </c>
      <c r="F21" s="2"/>
      <c r="G21" s="2"/>
      <c r="H21" s="50"/>
      <c r="I21" s="2"/>
      <c r="J21" s="6">
        <f t="shared" si="0"/>
        <v>350</v>
      </c>
    </row>
    <row r="22" spans="1:10" ht="33" customHeight="1" x14ac:dyDescent="0.25">
      <c r="A22" s="1"/>
      <c r="B22" s="2"/>
      <c r="C22" s="2"/>
      <c r="D22" s="2"/>
      <c r="E22" s="2">
        <v>787.5</v>
      </c>
      <c r="F22" s="2"/>
      <c r="G22" s="2"/>
      <c r="H22" s="50"/>
      <c r="I22" s="2"/>
      <c r="J22" s="6">
        <f t="shared" si="0"/>
        <v>787.5</v>
      </c>
    </row>
    <row r="23" spans="1:10" ht="33" customHeight="1" x14ac:dyDescent="0.25">
      <c r="A23" s="47"/>
      <c r="B23" s="2"/>
      <c r="C23" s="2"/>
      <c r="D23" s="2"/>
      <c r="E23" s="2"/>
      <c r="F23" s="2"/>
      <c r="G23" s="2">
        <v>35</v>
      </c>
      <c r="H23" s="50"/>
      <c r="I23" s="2"/>
      <c r="J23" s="6">
        <f t="shared" si="0"/>
        <v>35</v>
      </c>
    </row>
    <row r="24" spans="1:10" ht="33" customHeight="1" x14ac:dyDescent="0.25">
      <c r="A24" s="1"/>
      <c r="B24" s="2"/>
      <c r="C24" s="2"/>
      <c r="D24" s="2"/>
      <c r="E24" s="2">
        <v>700</v>
      </c>
      <c r="F24" s="2"/>
      <c r="G24" s="2"/>
      <c r="H24" s="50"/>
      <c r="I24" s="2"/>
      <c r="J24" s="6">
        <f t="shared" si="0"/>
        <v>700</v>
      </c>
    </row>
    <row r="25" spans="1:10" ht="33" customHeight="1" x14ac:dyDescent="0.25">
      <c r="A25" s="37"/>
      <c r="B25" s="2">
        <v>262.5</v>
      </c>
      <c r="C25" s="2"/>
      <c r="D25" s="2"/>
      <c r="E25" s="2"/>
      <c r="F25" s="2"/>
      <c r="G25" s="2"/>
      <c r="H25" s="50">
        <v>105</v>
      </c>
      <c r="I25" s="2"/>
      <c r="J25" s="6">
        <f t="shared" si="0"/>
        <v>367.5</v>
      </c>
    </row>
    <row r="26" spans="1:10" ht="33" customHeight="1" x14ac:dyDescent="0.25">
      <c r="A26" s="1"/>
      <c r="B26" s="2"/>
      <c r="C26" s="2">
        <v>87.5</v>
      </c>
      <c r="D26" s="2"/>
      <c r="E26" s="2"/>
      <c r="F26" s="2"/>
      <c r="G26" s="2"/>
      <c r="H26" s="50"/>
      <c r="I26" s="2"/>
      <c r="J26" s="6">
        <f t="shared" si="0"/>
        <v>87.5</v>
      </c>
    </row>
    <row r="27" spans="1:10" ht="33" customHeight="1" x14ac:dyDescent="0.25">
      <c r="A27" s="1"/>
      <c r="B27" s="2"/>
      <c r="C27" s="2"/>
      <c r="D27" s="2"/>
      <c r="F27" s="2"/>
      <c r="G27" s="2">
        <v>105</v>
      </c>
      <c r="H27" s="50"/>
      <c r="I27" s="2"/>
      <c r="J27" s="6">
        <f t="shared" si="0"/>
        <v>105</v>
      </c>
    </row>
    <row r="28" spans="1:10" ht="33" customHeight="1" x14ac:dyDescent="0.25">
      <c r="A28" s="1"/>
      <c r="B28" s="2"/>
      <c r="C28" s="2"/>
      <c r="D28" s="2"/>
      <c r="F28" s="2"/>
      <c r="G28" s="2"/>
      <c r="H28" s="50">
        <v>87.5</v>
      </c>
      <c r="I28" s="2"/>
      <c r="J28" s="6">
        <f t="shared" si="0"/>
        <v>87.5</v>
      </c>
    </row>
    <row r="29" spans="1:10" ht="33" customHeight="1" x14ac:dyDescent="0.25">
      <c r="A29" s="1"/>
      <c r="B29" s="2"/>
      <c r="C29" s="2"/>
      <c r="D29" s="2"/>
      <c r="E29" s="2">
        <v>437.5</v>
      </c>
      <c r="F29" s="2">
        <v>262.5</v>
      </c>
      <c r="G29" s="2"/>
      <c r="H29" s="50"/>
      <c r="I29" s="2"/>
      <c r="J29" s="6">
        <f t="shared" si="0"/>
        <v>700</v>
      </c>
    </row>
    <row r="30" spans="1:10" ht="33" customHeight="1" x14ac:dyDescent="0.25">
      <c r="A30" s="1"/>
      <c r="B30" s="2"/>
      <c r="C30" s="2">
        <v>87.5</v>
      </c>
      <c r="D30" s="2"/>
      <c r="E30" s="2"/>
      <c r="F30" s="2"/>
      <c r="G30" s="2"/>
      <c r="H30" s="50"/>
      <c r="I30" s="2"/>
      <c r="J30" s="6">
        <f t="shared" si="0"/>
        <v>87.5</v>
      </c>
    </row>
    <row r="31" spans="1:10" ht="33" customHeight="1" x14ac:dyDescent="0.25">
      <c r="A31" s="1"/>
      <c r="B31" s="2">
        <v>1400</v>
      </c>
      <c r="C31" s="2"/>
      <c r="D31" s="2"/>
      <c r="E31" s="2"/>
      <c r="F31" s="2"/>
      <c r="G31" s="2"/>
      <c r="H31" s="50"/>
      <c r="I31" s="2"/>
      <c r="J31" s="6">
        <f t="shared" si="0"/>
        <v>1400</v>
      </c>
    </row>
    <row r="32" spans="1:10" ht="33" customHeight="1" x14ac:dyDescent="0.25">
      <c r="A32" s="1" t="s">
        <v>5</v>
      </c>
      <c r="B32" s="3">
        <f>SUM(B2:B31)</f>
        <v>4550</v>
      </c>
      <c r="C32" s="3">
        <f>SUM(C2:C31)</f>
        <v>262.5</v>
      </c>
      <c r="D32" s="3">
        <f>SUM(D2:D31)</f>
        <v>525</v>
      </c>
      <c r="E32" s="3">
        <f>SUM(E3:E31)</f>
        <v>4637.5</v>
      </c>
      <c r="F32" s="3">
        <f>SUM(F3:F31)</f>
        <v>787.5</v>
      </c>
      <c r="G32" s="3">
        <f>SUM(G3:G31)</f>
        <v>350</v>
      </c>
      <c r="H32" s="51">
        <f>SUM(H3:H31)</f>
        <v>630</v>
      </c>
      <c r="I32" s="3">
        <f>SUM(I3:I31)</f>
        <v>175</v>
      </c>
      <c r="J32" s="6">
        <f>SUM(J2:J31)</f>
        <v>11917.5</v>
      </c>
    </row>
    <row r="34" spans="4:8" x14ac:dyDescent="0.25">
      <c r="D34" t="s">
        <v>37</v>
      </c>
    </row>
    <row r="37" spans="4:8" x14ac:dyDescent="0.25">
      <c r="E37" t="s">
        <v>22</v>
      </c>
      <c r="H37" t="s">
        <v>59</v>
      </c>
    </row>
    <row r="38" spans="4:8" x14ac:dyDescent="0.25">
      <c r="E38" t="s">
        <v>24</v>
      </c>
      <c r="H38" t="s">
        <v>25</v>
      </c>
    </row>
  </sheetData>
  <autoFilter ref="A1:J1"/>
  <sortState ref="A2:H21">
    <sortCondition ref="A2"/>
  </sortState>
  <pageMargins left="0.70866141732283472" right="0.70866141732283472" top="0.74803149606299213" bottom="0.74803149606299213" header="0.31496062992125984" footer="0.31496062992125984"/>
  <pageSetup paperSize="8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zoomScaleNormal="100" workbookViewId="0">
      <pane ySplit="1" topLeftCell="A41" activePane="bottomLeft" state="frozen"/>
      <selection pane="bottomLeft" activeCell="A39" sqref="A39:A44"/>
    </sheetView>
  </sheetViews>
  <sheetFormatPr defaultRowHeight="15" x14ac:dyDescent="0.25"/>
  <cols>
    <col min="1" max="1" width="16" customWidth="1"/>
    <col min="2" max="2" width="14.28515625" customWidth="1"/>
    <col min="3" max="5" width="14.85546875" customWidth="1"/>
    <col min="6" max="7" width="12.7109375" customWidth="1"/>
    <col min="8" max="8" width="12.42578125" customWidth="1"/>
    <col min="9" max="9" width="14.42578125" customWidth="1"/>
  </cols>
  <sheetData>
    <row r="1" spans="1:9" ht="33" customHeight="1" x14ac:dyDescent="0.25">
      <c r="A1" s="1" t="s">
        <v>0</v>
      </c>
      <c r="B1" s="24" t="s">
        <v>32</v>
      </c>
      <c r="C1" s="24" t="s">
        <v>39</v>
      </c>
      <c r="D1" s="24" t="s">
        <v>53</v>
      </c>
      <c r="E1" s="24" t="s">
        <v>54</v>
      </c>
      <c r="F1" s="13" t="s">
        <v>38</v>
      </c>
      <c r="G1" s="13" t="s">
        <v>55</v>
      </c>
      <c r="H1" s="24" t="s">
        <v>19</v>
      </c>
      <c r="I1" s="4" t="s">
        <v>5</v>
      </c>
    </row>
    <row r="2" spans="1:9" ht="33" customHeight="1" x14ac:dyDescent="0.25">
      <c r="A2" s="1"/>
      <c r="B2" s="22"/>
      <c r="C2" s="1"/>
      <c r="D2" s="18">
        <v>87.5</v>
      </c>
      <c r="E2" s="18"/>
      <c r="F2" s="2"/>
      <c r="G2" s="2"/>
      <c r="H2" s="2"/>
      <c r="I2" s="3">
        <f t="shared" ref="I2:I28" si="0">SUM(B2:H2)</f>
        <v>87.5</v>
      </c>
    </row>
    <row r="3" spans="1:9" ht="33" customHeight="1" x14ac:dyDescent="0.25">
      <c r="A3" s="1"/>
      <c r="B3" s="22"/>
      <c r="C3" s="2">
        <v>175</v>
      </c>
      <c r="D3" s="18"/>
      <c r="E3" s="18"/>
      <c r="F3" s="2"/>
      <c r="G3" s="2"/>
      <c r="H3" s="2"/>
      <c r="I3" s="6">
        <f t="shared" si="0"/>
        <v>175</v>
      </c>
    </row>
    <row r="4" spans="1:9" ht="33" customHeight="1" x14ac:dyDescent="0.25">
      <c r="A4" s="1"/>
      <c r="B4" s="2"/>
      <c r="C4" s="1"/>
      <c r="D4" s="44">
        <v>87.5</v>
      </c>
      <c r="E4" s="44"/>
      <c r="F4" s="2"/>
      <c r="G4" s="2">
        <v>175</v>
      </c>
      <c r="H4" s="2"/>
      <c r="I4" s="3">
        <f t="shared" si="0"/>
        <v>262.5</v>
      </c>
    </row>
    <row r="5" spans="1:9" ht="33" customHeight="1" x14ac:dyDescent="0.25">
      <c r="A5" s="37"/>
      <c r="B5" s="1"/>
      <c r="C5" s="2">
        <v>87.5</v>
      </c>
      <c r="D5" s="18"/>
      <c r="E5" s="18"/>
      <c r="F5" s="4"/>
      <c r="G5" s="4"/>
      <c r="H5" s="1"/>
      <c r="I5" s="3">
        <f t="shared" si="0"/>
        <v>87.5</v>
      </c>
    </row>
    <row r="6" spans="1:9" ht="33" customHeight="1" x14ac:dyDescent="0.25">
      <c r="A6" s="1"/>
      <c r="B6" s="1"/>
      <c r="C6" s="2">
        <v>175</v>
      </c>
      <c r="D6" s="18"/>
      <c r="E6" s="18"/>
      <c r="F6" s="4"/>
      <c r="G6" s="4"/>
      <c r="H6" s="1"/>
      <c r="I6" s="3">
        <f t="shared" si="0"/>
        <v>175</v>
      </c>
    </row>
    <row r="7" spans="1:9" ht="33" customHeight="1" x14ac:dyDescent="0.25">
      <c r="A7" s="1"/>
      <c r="B7" s="2"/>
      <c r="C7" s="2">
        <v>87.5</v>
      </c>
      <c r="D7" s="18"/>
      <c r="E7" s="18"/>
      <c r="F7" s="26"/>
      <c r="G7" s="26"/>
      <c r="H7" s="1"/>
      <c r="I7" s="3">
        <f t="shared" si="0"/>
        <v>87.5</v>
      </c>
    </row>
    <row r="8" spans="1:9" ht="33" customHeight="1" x14ac:dyDescent="0.25">
      <c r="A8" s="37"/>
      <c r="B8" s="2"/>
      <c r="C8" s="2">
        <v>175</v>
      </c>
      <c r="D8" s="22"/>
      <c r="E8" s="22"/>
      <c r="F8" s="26"/>
      <c r="G8" s="26"/>
      <c r="H8" s="1"/>
      <c r="I8" s="6">
        <f t="shared" si="0"/>
        <v>175</v>
      </c>
    </row>
    <row r="9" spans="1:9" ht="33" customHeight="1" x14ac:dyDescent="0.25">
      <c r="A9" s="37"/>
      <c r="B9" s="2">
        <v>1474.14</v>
      </c>
      <c r="C9" s="2">
        <v>175</v>
      </c>
      <c r="D9" s="18">
        <v>87.5</v>
      </c>
      <c r="E9" s="18"/>
      <c r="F9" s="2"/>
      <c r="G9" s="2"/>
      <c r="H9" s="2"/>
      <c r="I9" s="6">
        <f t="shared" si="0"/>
        <v>1736.64</v>
      </c>
    </row>
    <row r="10" spans="1:9" ht="33" customHeight="1" x14ac:dyDescent="0.25">
      <c r="A10" s="37"/>
      <c r="B10" s="2"/>
      <c r="C10" s="2">
        <v>350</v>
      </c>
      <c r="D10" s="18"/>
      <c r="E10" s="18"/>
      <c r="F10" s="2">
        <v>87.5</v>
      </c>
      <c r="G10" s="2"/>
      <c r="H10" s="2"/>
      <c r="I10" s="6">
        <f t="shared" si="0"/>
        <v>437.5</v>
      </c>
    </row>
    <row r="11" spans="1:9" ht="33" customHeight="1" x14ac:dyDescent="0.25">
      <c r="A11" s="37"/>
      <c r="B11" s="2"/>
      <c r="C11" s="2">
        <v>175</v>
      </c>
      <c r="D11" s="2"/>
      <c r="E11" s="2"/>
      <c r="F11" s="2"/>
      <c r="G11" s="2"/>
      <c r="H11" s="2"/>
      <c r="I11" s="6">
        <f t="shared" si="0"/>
        <v>175</v>
      </c>
    </row>
    <row r="12" spans="1:9" ht="33" customHeight="1" x14ac:dyDescent="0.25">
      <c r="A12" s="1"/>
      <c r="B12" s="2"/>
      <c r="C12" s="2"/>
      <c r="D12" s="2">
        <v>87.5</v>
      </c>
      <c r="E12" s="2">
        <v>175</v>
      </c>
      <c r="F12" s="2"/>
      <c r="G12" s="2">
        <v>175</v>
      </c>
      <c r="H12" s="2">
        <v>175</v>
      </c>
      <c r="I12" s="6">
        <f t="shared" si="0"/>
        <v>612.5</v>
      </c>
    </row>
    <row r="13" spans="1:9" ht="33" customHeight="1" x14ac:dyDescent="0.25">
      <c r="A13" s="1"/>
      <c r="B13" s="2"/>
      <c r="C13" s="2">
        <v>175</v>
      </c>
      <c r="D13" s="2"/>
      <c r="E13" s="2"/>
      <c r="F13" s="2">
        <v>87.5</v>
      </c>
      <c r="G13" s="2"/>
      <c r="H13" s="2"/>
      <c r="I13" s="6">
        <f t="shared" si="0"/>
        <v>262.5</v>
      </c>
    </row>
    <row r="14" spans="1:9" ht="33" customHeight="1" x14ac:dyDescent="0.25">
      <c r="A14" s="1"/>
      <c r="B14" s="2"/>
      <c r="C14" s="2">
        <v>87.5</v>
      </c>
      <c r="D14" s="2"/>
      <c r="E14" s="2"/>
      <c r="F14" s="2"/>
      <c r="G14" s="2"/>
      <c r="H14" s="2"/>
      <c r="I14" s="6">
        <f t="shared" si="0"/>
        <v>87.5</v>
      </c>
    </row>
    <row r="15" spans="1:9" ht="33" customHeight="1" x14ac:dyDescent="0.25">
      <c r="A15" s="1"/>
      <c r="B15" s="2"/>
      <c r="C15" s="2">
        <v>175</v>
      </c>
      <c r="D15" s="2"/>
      <c r="E15" s="2"/>
      <c r="F15" s="2"/>
      <c r="G15" s="2"/>
      <c r="H15" s="2"/>
      <c r="I15" s="6">
        <f t="shared" si="0"/>
        <v>175</v>
      </c>
    </row>
    <row r="16" spans="1:9" ht="33" customHeight="1" x14ac:dyDescent="0.25">
      <c r="A16" s="1"/>
      <c r="B16" s="2"/>
      <c r="C16" s="2"/>
      <c r="D16" s="2"/>
      <c r="E16" s="2"/>
      <c r="F16" s="2">
        <v>87.5</v>
      </c>
      <c r="G16" s="2"/>
      <c r="H16" s="2"/>
      <c r="I16" s="6">
        <f t="shared" si="0"/>
        <v>87.5</v>
      </c>
    </row>
    <row r="17" spans="1:9" ht="33" customHeight="1" x14ac:dyDescent="0.25">
      <c r="A17" s="1"/>
      <c r="B17" s="2"/>
      <c r="C17" s="2">
        <v>175</v>
      </c>
      <c r="D17" s="18"/>
      <c r="E17" s="18"/>
      <c r="F17" s="2"/>
      <c r="G17" s="2"/>
      <c r="H17" s="2"/>
      <c r="I17" s="6">
        <f t="shared" si="0"/>
        <v>175</v>
      </c>
    </row>
    <row r="18" spans="1:9" ht="33" customHeight="1" x14ac:dyDescent="0.25">
      <c r="A18" s="1"/>
      <c r="B18" s="2"/>
      <c r="C18" s="2">
        <v>175</v>
      </c>
      <c r="D18" s="2"/>
      <c r="E18" s="2"/>
      <c r="F18" s="2"/>
      <c r="G18" s="2"/>
      <c r="H18" s="2"/>
      <c r="I18" s="6">
        <f t="shared" si="0"/>
        <v>175</v>
      </c>
    </row>
    <row r="19" spans="1:9" ht="33" customHeight="1" x14ac:dyDescent="0.25">
      <c r="A19" s="1"/>
      <c r="B19" s="2"/>
      <c r="C19" s="2">
        <v>175</v>
      </c>
      <c r="D19" s="2"/>
      <c r="E19" s="2"/>
      <c r="F19" s="2"/>
      <c r="G19" s="2"/>
      <c r="H19" s="2"/>
      <c r="I19" s="6">
        <f t="shared" si="0"/>
        <v>175</v>
      </c>
    </row>
    <row r="20" spans="1:9" ht="33" customHeight="1" x14ac:dyDescent="0.25">
      <c r="A20" s="1"/>
      <c r="B20" s="2"/>
      <c r="C20" s="2">
        <v>455</v>
      </c>
      <c r="D20" s="9">
        <v>87.5</v>
      </c>
      <c r="E20" s="9"/>
      <c r="F20" s="2"/>
      <c r="G20" s="2"/>
      <c r="H20" s="2">
        <v>175</v>
      </c>
      <c r="I20" s="6">
        <f t="shared" si="0"/>
        <v>717.5</v>
      </c>
    </row>
    <row r="21" spans="1:9" ht="33" customHeight="1" x14ac:dyDescent="0.25">
      <c r="A21" s="1"/>
      <c r="B21" s="2"/>
      <c r="C21" s="2">
        <v>175</v>
      </c>
      <c r="D21" s="2"/>
      <c r="E21" s="2"/>
      <c r="F21" s="2"/>
      <c r="G21" s="2"/>
      <c r="H21" s="2"/>
      <c r="I21" s="6">
        <f t="shared" si="0"/>
        <v>175</v>
      </c>
    </row>
    <row r="22" spans="1:9" ht="33" customHeight="1" x14ac:dyDescent="0.25">
      <c r="A22" s="1"/>
      <c r="B22" s="2"/>
      <c r="C22" s="2"/>
      <c r="D22" s="2">
        <v>87.5</v>
      </c>
      <c r="E22" s="2"/>
      <c r="F22" s="2"/>
      <c r="G22" s="2"/>
      <c r="H22" s="2"/>
      <c r="I22" s="6">
        <f t="shared" si="0"/>
        <v>87.5</v>
      </c>
    </row>
    <row r="23" spans="1:9" ht="33" customHeight="1" x14ac:dyDescent="0.25">
      <c r="A23" s="1"/>
      <c r="B23" s="2"/>
      <c r="C23" s="2">
        <v>175</v>
      </c>
      <c r="D23" s="2"/>
      <c r="E23" s="2"/>
      <c r="F23" s="2"/>
      <c r="G23" s="2"/>
      <c r="H23" s="2"/>
      <c r="I23" s="6">
        <f t="shared" si="0"/>
        <v>175</v>
      </c>
    </row>
    <row r="24" spans="1:9" ht="33" customHeight="1" x14ac:dyDescent="0.25">
      <c r="A24" s="1"/>
      <c r="B24" s="2"/>
      <c r="C24" s="2">
        <v>175</v>
      </c>
      <c r="D24" s="2"/>
      <c r="E24" s="2"/>
      <c r="F24" s="2"/>
      <c r="G24" s="2"/>
      <c r="H24" s="2"/>
      <c r="I24" s="6">
        <f t="shared" si="0"/>
        <v>175</v>
      </c>
    </row>
    <row r="25" spans="1:9" ht="33" customHeight="1" x14ac:dyDescent="0.25">
      <c r="A25" s="1"/>
      <c r="B25" s="2"/>
      <c r="C25" s="2">
        <v>87.5</v>
      </c>
      <c r="D25" s="2"/>
      <c r="E25" s="2"/>
      <c r="F25" s="2"/>
      <c r="G25" s="2"/>
      <c r="H25" s="2"/>
      <c r="I25" s="6">
        <f t="shared" si="0"/>
        <v>87.5</v>
      </c>
    </row>
    <row r="26" spans="1:9" ht="33" customHeight="1" x14ac:dyDescent="0.25">
      <c r="A26" s="1"/>
      <c r="B26" s="2"/>
      <c r="C26" s="2">
        <v>175</v>
      </c>
      <c r="D26" s="2"/>
      <c r="E26" s="2"/>
      <c r="F26" s="2">
        <v>87.5</v>
      </c>
      <c r="G26" s="2"/>
      <c r="H26" s="2"/>
      <c r="I26" s="6">
        <f t="shared" si="0"/>
        <v>262.5</v>
      </c>
    </row>
    <row r="27" spans="1:9" ht="33" customHeight="1" x14ac:dyDescent="0.25">
      <c r="A27" s="1"/>
      <c r="B27" s="2"/>
      <c r="C27" s="2">
        <v>350</v>
      </c>
      <c r="D27" s="2"/>
      <c r="E27" s="2"/>
      <c r="F27" s="2"/>
      <c r="G27" s="2"/>
      <c r="H27" s="2"/>
      <c r="I27" s="6">
        <f t="shared" si="0"/>
        <v>350</v>
      </c>
    </row>
    <row r="28" spans="1:9" ht="33" customHeight="1" x14ac:dyDescent="0.25">
      <c r="A28" s="1"/>
      <c r="B28" s="2"/>
      <c r="C28" s="2">
        <v>87.5</v>
      </c>
      <c r="D28" s="2"/>
      <c r="E28" s="2"/>
      <c r="F28" s="2"/>
      <c r="G28" s="2"/>
      <c r="H28" s="2"/>
      <c r="I28" s="6">
        <f t="shared" si="0"/>
        <v>87.5</v>
      </c>
    </row>
    <row r="29" spans="1:9" ht="33" customHeight="1" x14ac:dyDescent="0.25">
      <c r="A29" s="1"/>
      <c r="B29" s="2"/>
      <c r="C29" s="2">
        <v>87.5</v>
      </c>
      <c r="D29" s="2">
        <v>87.5</v>
      </c>
      <c r="E29" s="2"/>
      <c r="F29" s="2"/>
      <c r="G29" s="2"/>
      <c r="H29" s="2"/>
      <c r="I29" s="6">
        <f t="shared" ref="I29:I44" si="1">SUM(B29:H29)</f>
        <v>175</v>
      </c>
    </row>
    <row r="30" spans="1:9" ht="33" customHeight="1" x14ac:dyDescent="0.25">
      <c r="A30" s="1"/>
      <c r="B30" s="2"/>
      <c r="C30" s="2">
        <v>87.5</v>
      </c>
      <c r="D30" s="2"/>
      <c r="E30" s="2"/>
      <c r="F30" s="2"/>
      <c r="G30" s="2"/>
      <c r="H30" s="2"/>
      <c r="I30" s="6">
        <f t="shared" si="1"/>
        <v>87.5</v>
      </c>
    </row>
    <row r="31" spans="1:9" ht="33" customHeight="1" x14ac:dyDescent="0.25">
      <c r="A31" s="1"/>
      <c r="B31" s="2"/>
      <c r="C31" s="2">
        <v>175</v>
      </c>
      <c r="D31" s="2"/>
      <c r="E31" s="2"/>
      <c r="F31" s="2"/>
      <c r="G31" s="2"/>
      <c r="H31" s="2"/>
      <c r="I31" s="6">
        <f t="shared" si="1"/>
        <v>175</v>
      </c>
    </row>
    <row r="32" spans="1:9" ht="33" customHeight="1" x14ac:dyDescent="0.25">
      <c r="A32" s="1"/>
      <c r="B32" s="2"/>
      <c r="C32" s="2">
        <v>175</v>
      </c>
      <c r="D32" s="2"/>
      <c r="E32" s="2"/>
      <c r="F32" s="2"/>
      <c r="G32" s="2"/>
      <c r="H32" s="2"/>
      <c r="I32" s="6">
        <f t="shared" si="1"/>
        <v>175</v>
      </c>
    </row>
    <row r="33" spans="1:9" ht="33" customHeight="1" x14ac:dyDescent="0.25">
      <c r="A33" s="37"/>
      <c r="B33" s="2"/>
      <c r="C33" s="2">
        <v>175</v>
      </c>
      <c r="D33" s="2"/>
      <c r="E33" s="2"/>
      <c r="F33" s="2"/>
      <c r="G33" s="2"/>
      <c r="H33" s="2"/>
      <c r="I33" s="6">
        <f t="shared" si="1"/>
        <v>175</v>
      </c>
    </row>
    <row r="34" spans="1:9" ht="33" customHeight="1" x14ac:dyDescent="0.25">
      <c r="A34" s="1"/>
      <c r="B34" s="2"/>
      <c r="C34" s="2">
        <v>175</v>
      </c>
      <c r="D34" s="18"/>
      <c r="E34" s="18"/>
      <c r="F34" s="2"/>
      <c r="G34" s="2">
        <v>175</v>
      </c>
      <c r="H34" s="2">
        <v>175</v>
      </c>
      <c r="I34" s="6">
        <f t="shared" si="1"/>
        <v>525</v>
      </c>
    </row>
    <row r="35" spans="1:9" ht="33" customHeight="1" x14ac:dyDescent="0.25">
      <c r="A35" s="1"/>
      <c r="B35" s="2"/>
      <c r="C35" s="2"/>
      <c r="D35" s="18"/>
      <c r="E35" s="18"/>
      <c r="F35" s="2">
        <v>87.5</v>
      </c>
      <c r="G35" s="2"/>
      <c r="H35" s="2"/>
      <c r="I35" s="6">
        <f t="shared" si="1"/>
        <v>87.5</v>
      </c>
    </row>
    <row r="36" spans="1:9" ht="33" customHeight="1" x14ac:dyDescent="0.25">
      <c r="A36" s="1"/>
      <c r="B36" s="2"/>
      <c r="C36" s="2">
        <v>87.5</v>
      </c>
      <c r="D36" s="18"/>
      <c r="E36" s="18"/>
      <c r="F36" s="2"/>
      <c r="G36" s="2"/>
      <c r="H36" s="2"/>
      <c r="I36" s="6">
        <f t="shared" si="1"/>
        <v>87.5</v>
      </c>
    </row>
    <row r="37" spans="1:9" ht="33" customHeight="1" x14ac:dyDescent="0.25">
      <c r="A37" s="1"/>
      <c r="B37" s="2"/>
      <c r="C37" s="2">
        <v>175</v>
      </c>
      <c r="D37" s="18"/>
      <c r="E37" s="18"/>
      <c r="F37" s="2"/>
      <c r="G37" s="2"/>
      <c r="H37" s="2"/>
      <c r="I37" s="6">
        <f t="shared" si="1"/>
        <v>175</v>
      </c>
    </row>
    <row r="38" spans="1:9" ht="33" customHeight="1" x14ac:dyDescent="0.25">
      <c r="A38" s="1"/>
      <c r="B38" s="2"/>
      <c r="C38" s="2">
        <v>175</v>
      </c>
      <c r="D38" s="18"/>
      <c r="E38" s="18"/>
      <c r="F38" s="2"/>
      <c r="G38" s="2"/>
      <c r="H38" s="2"/>
      <c r="I38" s="6">
        <f t="shared" si="1"/>
        <v>175</v>
      </c>
    </row>
    <row r="39" spans="1:9" ht="33" customHeight="1" x14ac:dyDescent="0.25">
      <c r="A39" s="1"/>
      <c r="B39" s="2"/>
      <c r="C39" s="2">
        <v>175</v>
      </c>
      <c r="D39" s="2"/>
      <c r="E39" s="2"/>
      <c r="F39" s="2"/>
      <c r="G39" s="2"/>
      <c r="H39" s="2"/>
      <c r="I39" s="6">
        <f t="shared" si="1"/>
        <v>175</v>
      </c>
    </row>
    <row r="40" spans="1:9" ht="33" customHeight="1" x14ac:dyDescent="0.25">
      <c r="A40" s="1"/>
      <c r="B40" s="2"/>
      <c r="C40" s="2">
        <v>87.5</v>
      </c>
      <c r="D40" s="2"/>
      <c r="E40" s="2"/>
      <c r="F40" s="2"/>
      <c r="G40" s="2"/>
      <c r="H40" s="2"/>
      <c r="I40" s="6">
        <f t="shared" si="1"/>
        <v>87.5</v>
      </c>
    </row>
    <row r="41" spans="1:9" ht="33" customHeight="1" x14ac:dyDescent="0.25">
      <c r="A41" s="1"/>
      <c r="B41" s="2"/>
      <c r="C41" s="2"/>
      <c r="D41" s="2"/>
      <c r="E41" s="2"/>
      <c r="F41" s="2">
        <v>87.5</v>
      </c>
      <c r="G41" s="2"/>
      <c r="H41" s="2"/>
      <c r="I41" s="6">
        <f t="shared" si="1"/>
        <v>87.5</v>
      </c>
    </row>
    <row r="42" spans="1:9" ht="33" customHeight="1" x14ac:dyDescent="0.25">
      <c r="A42" s="1"/>
      <c r="B42" s="2"/>
      <c r="C42" s="2">
        <v>175</v>
      </c>
      <c r="D42" s="2">
        <v>87.5</v>
      </c>
      <c r="E42" s="2"/>
      <c r="F42" s="2"/>
      <c r="G42" s="2"/>
      <c r="H42" s="2"/>
      <c r="I42" s="6">
        <f t="shared" si="1"/>
        <v>262.5</v>
      </c>
    </row>
    <row r="43" spans="1:9" ht="33" customHeight="1" x14ac:dyDescent="0.25">
      <c r="A43" s="1"/>
      <c r="B43" s="2"/>
      <c r="C43" s="2">
        <v>175</v>
      </c>
      <c r="D43" s="2"/>
      <c r="E43" s="2"/>
      <c r="F43" s="2"/>
      <c r="G43" s="2"/>
      <c r="H43" s="2"/>
      <c r="I43" s="6">
        <f t="shared" si="1"/>
        <v>175</v>
      </c>
    </row>
    <row r="44" spans="1:9" ht="33" customHeight="1" x14ac:dyDescent="0.25">
      <c r="A44" s="1"/>
      <c r="B44" s="2"/>
      <c r="C44" s="2">
        <v>87.5</v>
      </c>
      <c r="D44" s="2"/>
      <c r="E44" s="2"/>
      <c r="F44" s="2"/>
      <c r="G44" s="2"/>
      <c r="H44" s="2"/>
      <c r="I44" s="6">
        <f t="shared" si="1"/>
        <v>87.5</v>
      </c>
    </row>
    <row r="45" spans="1:9" ht="33" customHeight="1" x14ac:dyDescent="0.25">
      <c r="A45" s="1" t="s">
        <v>5</v>
      </c>
      <c r="B45" s="3">
        <f t="shared" ref="B45:I45" si="2">SUM(B2:B44)</f>
        <v>1474.14</v>
      </c>
      <c r="C45" s="3">
        <f t="shared" si="2"/>
        <v>6055</v>
      </c>
      <c r="D45" s="3">
        <f t="shared" si="2"/>
        <v>700</v>
      </c>
      <c r="E45" s="3">
        <f t="shared" si="2"/>
        <v>175</v>
      </c>
      <c r="F45" s="3">
        <f t="shared" si="2"/>
        <v>525</v>
      </c>
      <c r="G45" s="3">
        <f t="shared" si="2"/>
        <v>525</v>
      </c>
      <c r="H45" s="3">
        <f t="shared" si="2"/>
        <v>525</v>
      </c>
      <c r="I45" s="6">
        <f t="shared" si="2"/>
        <v>9979.14</v>
      </c>
    </row>
    <row r="49" spans="3:9" x14ac:dyDescent="0.25">
      <c r="I49" t="s">
        <v>23</v>
      </c>
    </row>
    <row r="50" spans="3:9" x14ac:dyDescent="0.25">
      <c r="C50" t="s">
        <v>22</v>
      </c>
      <c r="I50" t="s">
        <v>25</v>
      </c>
    </row>
    <row r="51" spans="3:9" x14ac:dyDescent="0.25">
      <c r="C51" t="s">
        <v>24</v>
      </c>
    </row>
  </sheetData>
  <autoFilter ref="A1:I1"/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5"/>
  <sheetViews>
    <sheetView zoomScaleNormal="100" workbookViewId="0">
      <selection activeCell="A2" sqref="A2:A6"/>
    </sheetView>
  </sheetViews>
  <sheetFormatPr defaultRowHeight="15" x14ac:dyDescent="0.25"/>
  <cols>
    <col min="1" max="1" width="16" customWidth="1"/>
    <col min="2" max="2" width="18.42578125" customWidth="1"/>
    <col min="3" max="3" width="14.42578125" customWidth="1"/>
  </cols>
  <sheetData>
    <row r="1" spans="1:3" ht="33" customHeight="1" x14ac:dyDescent="0.25">
      <c r="A1" s="1" t="s">
        <v>0</v>
      </c>
      <c r="B1" s="1" t="s">
        <v>1</v>
      </c>
      <c r="C1" s="4" t="s">
        <v>5</v>
      </c>
    </row>
    <row r="2" spans="1:3" ht="33" customHeight="1" x14ac:dyDescent="0.25">
      <c r="A2" s="1"/>
      <c r="B2" s="2">
        <v>1358.34</v>
      </c>
      <c r="C2" s="3">
        <f t="shared" ref="C2:C7" si="0">SUM(B2:B2)</f>
        <v>1358.34</v>
      </c>
    </row>
    <row r="3" spans="1:3" ht="33" customHeight="1" x14ac:dyDescent="0.25">
      <c r="A3" s="1"/>
      <c r="B3" s="2"/>
      <c r="C3" s="3">
        <f t="shared" si="0"/>
        <v>0</v>
      </c>
    </row>
    <row r="4" spans="1:3" ht="33" customHeight="1" x14ac:dyDescent="0.25">
      <c r="A4" s="1"/>
      <c r="B4" s="2">
        <v>1358.35</v>
      </c>
      <c r="C4" s="3">
        <f t="shared" si="0"/>
        <v>1358.35</v>
      </c>
    </row>
    <row r="5" spans="1:3" ht="33" customHeight="1" x14ac:dyDescent="0.25">
      <c r="A5" s="1"/>
      <c r="B5" s="2"/>
      <c r="C5" s="3">
        <f t="shared" si="0"/>
        <v>0</v>
      </c>
    </row>
    <row r="6" spans="1:3" ht="33" customHeight="1" x14ac:dyDescent="0.25">
      <c r="A6" s="1"/>
      <c r="B6" s="2">
        <v>1358.34</v>
      </c>
      <c r="C6" s="3">
        <f t="shared" si="0"/>
        <v>1358.34</v>
      </c>
    </row>
    <row r="7" spans="1:3" ht="33" customHeight="1" x14ac:dyDescent="0.25">
      <c r="A7" s="1" t="s">
        <v>5</v>
      </c>
      <c r="B7" s="3">
        <f>SUM(B2:B6)</f>
        <v>4075.0299999999997</v>
      </c>
      <c r="C7" s="3">
        <f t="shared" si="0"/>
        <v>4075.0299999999997</v>
      </c>
    </row>
    <row r="9" spans="1:3" x14ac:dyDescent="0.25">
      <c r="B9" t="s">
        <v>12</v>
      </c>
    </row>
    <row r="11" spans="1:3" x14ac:dyDescent="0.25">
      <c r="B11" t="s">
        <v>26</v>
      </c>
    </row>
    <row r="14" spans="1:3" x14ac:dyDescent="0.25">
      <c r="B14" t="s">
        <v>23</v>
      </c>
    </row>
    <row r="15" spans="1:3" x14ac:dyDescent="0.25">
      <c r="B15" t="s">
        <v>25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pane ySplit="1" topLeftCell="A26" activePane="bottomLeft" state="frozen"/>
      <selection pane="bottomLeft" activeCell="A26" sqref="A26:A33"/>
    </sheetView>
  </sheetViews>
  <sheetFormatPr defaultRowHeight="15" x14ac:dyDescent="0.25"/>
  <cols>
    <col min="1" max="2" width="16" customWidth="1"/>
    <col min="3" max="4" width="16.42578125" customWidth="1"/>
    <col min="5" max="9" width="12.7109375" customWidth="1"/>
    <col min="10" max="10" width="14.42578125" customWidth="1"/>
  </cols>
  <sheetData>
    <row r="1" spans="1:10" ht="57.2" customHeight="1" x14ac:dyDescent="0.25">
      <c r="A1" s="4" t="s">
        <v>0</v>
      </c>
      <c r="B1" s="4" t="s">
        <v>42</v>
      </c>
      <c r="C1" s="28" t="s">
        <v>43</v>
      </c>
      <c r="D1" s="28" t="s">
        <v>45</v>
      </c>
      <c r="E1" s="28" t="s">
        <v>28</v>
      </c>
      <c r="F1" s="28" t="s">
        <v>40</v>
      </c>
      <c r="G1" s="28" t="s">
        <v>46</v>
      </c>
      <c r="H1" s="28" t="s">
        <v>47</v>
      </c>
      <c r="I1" s="28" t="s">
        <v>48</v>
      </c>
      <c r="J1" s="4" t="s">
        <v>5</v>
      </c>
    </row>
    <row r="2" spans="1:10" ht="33" customHeight="1" x14ac:dyDescent="0.25">
      <c r="A2" s="4"/>
      <c r="B2" s="42"/>
      <c r="C2" s="2"/>
      <c r="D2" s="2"/>
      <c r="E2" s="2">
        <v>157.5</v>
      </c>
      <c r="F2" s="2"/>
      <c r="G2" s="2"/>
      <c r="H2" s="2"/>
      <c r="I2" s="2"/>
      <c r="J2" s="7">
        <f t="shared" ref="J2:J33" si="0">SUM(C2:I2)</f>
        <v>157.5</v>
      </c>
    </row>
    <row r="3" spans="1:10" ht="33" customHeight="1" x14ac:dyDescent="0.25">
      <c r="A3" s="4"/>
      <c r="B3" s="42"/>
      <c r="C3" s="2"/>
      <c r="D3" s="2">
        <v>175</v>
      </c>
      <c r="E3" s="2"/>
      <c r="F3" s="2"/>
      <c r="G3" s="2"/>
      <c r="H3" s="2"/>
      <c r="I3" s="2"/>
      <c r="J3" s="7">
        <f t="shared" si="0"/>
        <v>175</v>
      </c>
    </row>
    <row r="4" spans="1:10" ht="33" customHeight="1" x14ac:dyDescent="0.25">
      <c r="A4" s="4"/>
      <c r="B4" s="42"/>
      <c r="C4" s="2"/>
      <c r="D4" s="2"/>
      <c r="E4" s="2">
        <v>157.5</v>
      </c>
      <c r="F4" s="2"/>
      <c r="G4" s="2"/>
      <c r="H4" s="2"/>
      <c r="I4" s="2"/>
      <c r="J4" s="7">
        <f t="shared" si="0"/>
        <v>157.5</v>
      </c>
    </row>
    <row r="5" spans="1:10" ht="33" customHeight="1" x14ac:dyDescent="0.25">
      <c r="A5" s="4"/>
      <c r="B5" s="42"/>
      <c r="C5" s="2"/>
      <c r="D5" s="2"/>
      <c r="E5" s="2"/>
      <c r="F5" s="2"/>
      <c r="G5" s="2">
        <v>87.5</v>
      </c>
      <c r="H5" s="2"/>
      <c r="I5" s="2">
        <v>96.25</v>
      </c>
      <c r="J5" s="7">
        <f t="shared" si="0"/>
        <v>183.75</v>
      </c>
    </row>
    <row r="6" spans="1:10" ht="33" customHeight="1" x14ac:dyDescent="0.25">
      <c r="A6" s="4"/>
      <c r="B6" s="42"/>
      <c r="C6" s="2"/>
      <c r="D6" s="2"/>
      <c r="E6" s="2"/>
      <c r="F6" s="2"/>
      <c r="G6" s="2"/>
      <c r="H6" s="2">
        <v>52.5</v>
      </c>
      <c r="I6" s="2"/>
      <c r="J6" s="7">
        <f t="shared" si="0"/>
        <v>52.5</v>
      </c>
    </row>
    <row r="7" spans="1:10" ht="33" customHeight="1" x14ac:dyDescent="0.25">
      <c r="A7" s="4"/>
      <c r="B7" s="42">
        <v>175</v>
      </c>
      <c r="C7" s="2">
        <v>17.5</v>
      </c>
      <c r="D7" s="2"/>
      <c r="E7" s="2">
        <v>1225</v>
      </c>
      <c r="F7" s="2">
        <v>700</v>
      </c>
      <c r="G7" s="2">
        <v>87.5</v>
      </c>
      <c r="H7" s="2"/>
      <c r="I7" s="2">
        <v>105</v>
      </c>
      <c r="J7" s="7">
        <f>SUM(B7:I7)</f>
        <v>2310</v>
      </c>
    </row>
    <row r="8" spans="1:10" ht="33" customHeight="1" x14ac:dyDescent="0.25">
      <c r="A8" s="4"/>
      <c r="B8" s="42"/>
      <c r="C8" s="2"/>
      <c r="D8" s="2"/>
      <c r="E8" s="2"/>
      <c r="F8" s="2"/>
      <c r="G8" s="2"/>
      <c r="H8" s="2">
        <v>52.5</v>
      </c>
      <c r="I8" s="2"/>
      <c r="J8" s="7">
        <f t="shared" si="0"/>
        <v>52.5</v>
      </c>
    </row>
    <row r="9" spans="1:10" ht="33" customHeight="1" x14ac:dyDescent="0.25">
      <c r="A9" s="4"/>
      <c r="B9" s="42">
        <v>175</v>
      </c>
      <c r="C9" s="2">
        <v>17.5</v>
      </c>
      <c r="D9" s="2"/>
      <c r="E9" s="2"/>
      <c r="F9" s="2"/>
      <c r="G9" s="2"/>
      <c r="H9" s="2"/>
      <c r="I9" s="2">
        <v>96.25</v>
      </c>
      <c r="J9" s="7">
        <f>SUM(B9:I9)</f>
        <v>288.75</v>
      </c>
    </row>
    <row r="10" spans="1:10" ht="33" customHeight="1" x14ac:dyDescent="0.25">
      <c r="A10" s="4"/>
      <c r="B10" s="42"/>
      <c r="C10" s="2"/>
      <c r="D10" s="2"/>
      <c r="E10" s="2"/>
      <c r="F10" s="2"/>
      <c r="G10" s="2"/>
      <c r="H10" s="2"/>
      <c r="I10" s="2">
        <v>96.25</v>
      </c>
      <c r="J10" s="7">
        <f t="shared" si="0"/>
        <v>96.25</v>
      </c>
    </row>
    <row r="11" spans="1:10" ht="33" customHeight="1" x14ac:dyDescent="0.25">
      <c r="A11" s="4"/>
      <c r="B11" s="42"/>
      <c r="C11" s="2"/>
      <c r="D11" s="2"/>
      <c r="E11" s="2"/>
      <c r="F11" s="2">
        <v>700</v>
      </c>
      <c r="G11" s="2"/>
      <c r="H11" s="2"/>
      <c r="I11" s="2"/>
      <c r="J11" s="7">
        <f t="shared" si="0"/>
        <v>700</v>
      </c>
    </row>
    <row r="12" spans="1:10" ht="33" customHeight="1" x14ac:dyDescent="0.25">
      <c r="A12" s="13"/>
      <c r="B12" s="43">
        <v>175</v>
      </c>
      <c r="C12" s="2">
        <v>17.5</v>
      </c>
      <c r="D12" s="2"/>
      <c r="E12" s="2">
        <v>1286.25</v>
      </c>
      <c r="F12" s="2"/>
      <c r="G12" s="2"/>
      <c r="H12" s="2"/>
      <c r="I12" s="2">
        <v>96.25</v>
      </c>
      <c r="J12" s="7">
        <f>SUM(B12:I12)</f>
        <v>1575</v>
      </c>
    </row>
    <row r="13" spans="1:10" ht="33" customHeight="1" x14ac:dyDescent="0.25">
      <c r="A13" s="13"/>
      <c r="B13" s="43"/>
      <c r="C13" s="2"/>
      <c r="D13" s="2"/>
      <c r="E13" s="2"/>
      <c r="F13" s="2">
        <v>700</v>
      </c>
      <c r="G13" s="2"/>
      <c r="H13" s="2"/>
      <c r="I13" s="2"/>
      <c r="J13" s="7">
        <f t="shared" si="0"/>
        <v>700</v>
      </c>
    </row>
    <row r="14" spans="1:10" ht="33" customHeight="1" x14ac:dyDescent="0.25">
      <c r="A14" s="13"/>
      <c r="B14" s="43"/>
      <c r="C14" s="2"/>
      <c r="D14" s="2"/>
      <c r="E14" s="2"/>
      <c r="F14" s="2"/>
      <c r="G14" s="2">
        <v>87.5</v>
      </c>
      <c r="H14" s="2"/>
      <c r="I14" s="2">
        <v>35</v>
      </c>
      <c r="J14" s="7">
        <f t="shared" si="0"/>
        <v>122.5</v>
      </c>
    </row>
    <row r="15" spans="1:10" ht="33" customHeight="1" x14ac:dyDescent="0.25">
      <c r="A15" s="13"/>
      <c r="B15" s="43"/>
      <c r="C15" s="2"/>
      <c r="D15" s="2"/>
      <c r="E15" s="2"/>
      <c r="F15" s="2"/>
      <c r="G15" s="2"/>
      <c r="H15" s="2">
        <v>52.5</v>
      </c>
      <c r="I15" s="2"/>
      <c r="J15" s="7">
        <f t="shared" si="0"/>
        <v>52.5</v>
      </c>
    </row>
    <row r="16" spans="1:10" ht="33" customHeight="1" x14ac:dyDescent="0.25">
      <c r="A16" s="4"/>
      <c r="B16" s="4"/>
      <c r="C16" s="2"/>
      <c r="D16" s="2"/>
      <c r="E16" s="2">
        <v>1260</v>
      </c>
      <c r="F16" s="2"/>
      <c r="G16" s="2"/>
      <c r="H16" s="2">
        <v>52.5</v>
      </c>
      <c r="I16" s="2"/>
      <c r="J16" s="7">
        <f t="shared" si="0"/>
        <v>1312.5</v>
      </c>
    </row>
    <row r="17" spans="1:10" ht="33" customHeight="1" x14ac:dyDescent="0.25">
      <c r="A17" s="4"/>
      <c r="B17" s="4"/>
      <c r="C17" s="2"/>
      <c r="D17" s="2"/>
      <c r="E17" s="2"/>
      <c r="F17" s="2">
        <v>700</v>
      </c>
      <c r="G17" s="2"/>
      <c r="H17" s="2"/>
      <c r="I17" s="2"/>
      <c r="J17" s="7">
        <f t="shared" si="0"/>
        <v>700</v>
      </c>
    </row>
    <row r="18" spans="1:10" ht="33" customHeight="1" x14ac:dyDescent="0.25">
      <c r="A18" s="4"/>
      <c r="B18" s="4"/>
      <c r="C18" s="2"/>
      <c r="D18" s="2"/>
      <c r="E18" s="2">
        <v>262.5</v>
      </c>
      <c r="F18" s="2"/>
      <c r="G18" s="2"/>
      <c r="H18" s="2"/>
      <c r="I18" s="2"/>
      <c r="J18" s="7">
        <f t="shared" si="0"/>
        <v>262.5</v>
      </c>
    </row>
    <row r="19" spans="1:10" ht="33" customHeight="1" x14ac:dyDescent="0.25">
      <c r="A19" s="4"/>
      <c r="B19" s="4"/>
      <c r="C19" s="2"/>
      <c r="D19" s="2"/>
      <c r="E19" s="2"/>
      <c r="F19" s="2"/>
      <c r="G19" s="2"/>
      <c r="H19" s="2">
        <v>52.5</v>
      </c>
      <c r="I19" s="2">
        <v>70</v>
      </c>
      <c r="J19" s="7">
        <f t="shared" si="0"/>
        <v>122.5</v>
      </c>
    </row>
    <row r="20" spans="1:10" ht="33" customHeight="1" x14ac:dyDescent="0.25">
      <c r="A20" s="4"/>
      <c r="B20" s="4"/>
      <c r="C20" s="2"/>
      <c r="D20" s="2"/>
      <c r="E20" s="2">
        <v>262.5</v>
      </c>
      <c r="F20" s="2"/>
      <c r="G20" s="2"/>
      <c r="H20" s="2"/>
      <c r="I20" s="2"/>
      <c r="J20" s="7">
        <f t="shared" si="0"/>
        <v>262.5</v>
      </c>
    </row>
    <row r="21" spans="1:10" ht="33" customHeight="1" x14ac:dyDescent="0.25">
      <c r="A21" s="4"/>
      <c r="B21" s="4"/>
      <c r="C21" s="2"/>
      <c r="D21" s="2"/>
      <c r="E21" s="2"/>
      <c r="F21" s="2"/>
      <c r="G21" s="2"/>
      <c r="H21" s="2">
        <v>52.5</v>
      </c>
      <c r="I21" s="2"/>
      <c r="J21" s="7">
        <f t="shared" si="0"/>
        <v>52.5</v>
      </c>
    </row>
    <row r="22" spans="1:10" ht="33" customHeight="1" x14ac:dyDescent="0.25">
      <c r="A22" s="4"/>
      <c r="B22" s="4"/>
      <c r="C22" s="2"/>
      <c r="D22" s="2"/>
      <c r="E22" s="2">
        <v>1190</v>
      </c>
      <c r="F22" s="2"/>
      <c r="G22" s="2"/>
      <c r="H22" s="2"/>
      <c r="I22" s="2"/>
      <c r="J22" s="7">
        <f t="shared" si="0"/>
        <v>1190</v>
      </c>
    </row>
    <row r="23" spans="1:10" ht="33" customHeight="1" x14ac:dyDescent="0.25">
      <c r="A23" s="4"/>
      <c r="B23" s="4"/>
      <c r="C23" s="2"/>
      <c r="D23" s="2"/>
      <c r="E23" s="2">
        <v>157.5</v>
      </c>
      <c r="F23" s="2"/>
      <c r="G23" s="2"/>
      <c r="H23" s="2"/>
      <c r="I23" s="2"/>
      <c r="J23" s="7">
        <f t="shared" si="0"/>
        <v>157.5</v>
      </c>
    </row>
    <row r="24" spans="1:10" ht="33" customHeight="1" x14ac:dyDescent="0.25">
      <c r="A24" s="4"/>
      <c r="B24" s="4"/>
      <c r="C24" s="2"/>
      <c r="D24" s="2"/>
      <c r="E24" s="2"/>
      <c r="F24" s="2"/>
      <c r="G24" s="2"/>
      <c r="H24" s="2"/>
      <c r="I24" s="2">
        <v>70</v>
      </c>
      <c r="J24" s="7">
        <f t="shared" si="0"/>
        <v>70</v>
      </c>
    </row>
    <row r="25" spans="1:10" ht="33" customHeight="1" x14ac:dyDescent="0.25">
      <c r="A25" s="4"/>
      <c r="B25" s="4"/>
      <c r="C25" s="2"/>
      <c r="D25" s="2"/>
      <c r="E25" s="2"/>
      <c r="F25" s="2"/>
      <c r="G25" s="2"/>
      <c r="H25" s="2">
        <v>26.25</v>
      </c>
      <c r="I25" s="2"/>
      <c r="J25" s="7">
        <f t="shared" si="0"/>
        <v>26.25</v>
      </c>
    </row>
    <row r="26" spans="1:10" ht="33" customHeight="1" x14ac:dyDescent="0.25">
      <c r="A26" s="4"/>
      <c r="B26" s="4"/>
      <c r="C26" s="2"/>
      <c r="D26" s="2"/>
      <c r="E26" s="2">
        <v>52.5</v>
      </c>
      <c r="F26" s="2"/>
      <c r="G26" s="2"/>
      <c r="H26" s="2"/>
      <c r="I26" s="2"/>
      <c r="J26" s="7">
        <f t="shared" si="0"/>
        <v>52.5</v>
      </c>
    </row>
    <row r="27" spans="1:10" ht="33" customHeight="1" x14ac:dyDescent="0.25">
      <c r="A27" s="4"/>
      <c r="B27" s="4"/>
      <c r="C27" s="2"/>
      <c r="D27" s="2"/>
      <c r="E27" s="2">
        <v>157.5</v>
      </c>
      <c r="F27" s="2"/>
      <c r="G27" s="2"/>
      <c r="H27" s="2"/>
      <c r="I27" s="2"/>
      <c r="J27" s="7">
        <f t="shared" si="0"/>
        <v>157.5</v>
      </c>
    </row>
    <row r="28" spans="1:10" ht="33" customHeight="1" x14ac:dyDescent="0.25">
      <c r="A28" s="4"/>
      <c r="B28" s="4"/>
      <c r="C28" s="2"/>
      <c r="D28" s="2"/>
      <c r="E28" s="2">
        <v>1260</v>
      </c>
      <c r="F28" s="2"/>
      <c r="G28" s="2"/>
      <c r="H28" s="2">
        <v>52.5</v>
      </c>
      <c r="I28" s="2"/>
      <c r="J28" s="7">
        <f t="shared" si="0"/>
        <v>1312.5</v>
      </c>
    </row>
    <row r="29" spans="1:10" ht="33" customHeight="1" x14ac:dyDescent="0.25">
      <c r="A29" s="4"/>
      <c r="B29" s="4"/>
      <c r="C29" s="2"/>
      <c r="D29" s="2"/>
      <c r="E29" s="2">
        <v>157.5</v>
      </c>
      <c r="F29" s="2"/>
      <c r="G29" s="2"/>
      <c r="H29" s="2"/>
      <c r="I29" s="2"/>
      <c r="J29" s="7">
        <f t="shared" si="0"/>
        <v>157.5</v>
      </c>
    </row>
    <row r="30" spans="1:10" ht="33" customHeight="1" x14ac:dyDescent="0.25">
      <c r="A30" s="4"/>
      <c r="B30" s="4"/>
      <c r="C30" s="2"/>
      <c r="D30" s="2"/>
      <c r="E30" s="2">
        <v>157.5</v>
      </c>
      <c r="F30" s="2"/>
      <c r="G30" s="2"/>
      <c r="H30" s="2"/>
      <c r="I30" s="2"/>
      <c r="J30" s="7">
        <f t="shared" si="0"/>
        <v>157.5</v>
      </c>
    </row>
    <row r="31" spans="1:10" ht="33" customHeight="1" x14ac:dyDescent="0.25">
      <c r="A31" s="4"/>
      <c r="B31" s="4"/>
      <c r="C31" s="2"/>
      <c r="D31" s="2"/>
      <c r="E31" s="2">
        <v>157.5</v>
      </c>
      <c r="F31" s="2"/>
      <c r="G31" s="2"/>
      <c r="H31" s="2"/>
      <c r="I31" s="2"/>
      <c r="J31" s="7">
        <f t="shared" si="0"/>
        <v>157.5</v>
      </c>
    </row>
    <row r="32" spans="1:10" ht="33" customHeight="1" x14ac:dyDescent="0.25">
      <c r="A32" s="4"/>
      <c r="B32" s="4"/>
      <c r="C32" s="2"/>
      <c r="D32" s="2">
        <v>175</v>
      </c>
      <c r="E32" s="2">
        <v>1190</v>
      </c>
      <c r="F32" s="2">
        <v>700</v>
      </c>
      <c r="G32" s="2"/>
      <c r="H32" s="2"/>
      <c r="I32" s="2"/>
      <c r="J32" s="7">
        <f t="shared" si="0"/>
        <v>2065</v>
      </c>
    </row>
    <row r="33" spans="1:10" ht="33" customHeight="1" x14ac:dyDescent="0.25">
      <c r="A33" s="4"/>
      <c r="B33" s="4"/>
      <c r="C33" s="2"/>
      <c r="D33" s="2"/>
      <c r="E33" s="2"/>
      <c r="F33" s="2"/>
      <c r="G33" s="2"/>
      <c r="H33" s="2"/>
      <c r="I33" s="2">
        <v>35</v>
      </c>
      <c r="J33" s="7">
        <f t="shared" si="0"/>
        <v>35</v>
      </c>
    </row>
    <row r="34" spans="1:10" ht="33" customHeight="1" x14ac:dyDescent="0.25">
      <c r="A34" s="4" t="s">
        <v>5</v>
      </c>
      <c r="B34" s="3">
        <f t="shared" ref="B34:J34" si="1">SUM(B2:B33)</f>
        <v>525</v>
      </c>
      <c r="C34" s="3">
        <f t="shared" si="1"/>
        <v>52.5</v>
      </c>
      <c r="D34" s="3">
        <f t="shared" si="1"/>
        <v>350</v>
      </c>
      <c r="E34" s="3">
        <f t="shared" si="1"/>
        <v>9091.25</v>
      </c>
      <c r="F34" s="3">
        <f t="shared" si="1"/>
        <v>3500</v>
      </c>
      <c r="G34" s="3">
        <f t="shared" si="1"/>
        <v>262.5</v>
      </c>
      <c r="H34" s="3">
        <f t="shared" si="1"/>
        <v>393.75</v>
      </c>
      <c r="I34" s="3">
        <f t="shared" si="1"/>
        <v>700</v>
      </c>
      <c r="J34" s="3">
        <f t="shared" si="1"/>
        <v>14875</v>
      </c>
    </row>
    <row r="36" spans="1:10" x14ac:dyDescent="0.25">
      <c r="C36" t="s">
        <v>31</v>
      </c>
      <c r="I36" t="s">
        <v>30</v>
      </c>
    </row>
    <row r="37" spans="1:10" x14ac:dyDescent="0.25">
      <c r="B37" t="s">
        <v>44</v>
      </c>
      <c r="C37" t="s">
        <v>24</v>
      </c>
      <c r="I37" t="s">
        <v>25</v>
      </c>
    </row>
  </sheetData>
  <sortState ref="A2:L33">
    <sortCondition ref="A2"/>
  </sortState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"/>
  <sheetViews>
    <sheetView zoomScaleNormal="100" workbookViewId="0">
      <pane ySplit="1" topLeftCell="A2" activePane="bottomLeft" state="frozen"/>
      <selection pane="bottomLeft" activeCell="A2" sqref="A2:A9"/>
    </sheetView>
  </sheetViews>
  <sheetFormatPr defaultRowHeight="15" x14ac:dyDescent="0.25"/>
  <cols>
    <col min="1" max="1" width="16" customWidth="1"/>
    <col min="2" max="5" width="12.7109375" customWidth="1"/>
    <col min="6" max="6" width="14.42578125" customWidth="1"/>
  </cols>
  <sheetData>
    <row r="1" spans="1:6" ht="57.2" customHeight="1" x14ac:dyDescent="0.25">
      <c r="A1" s="4" t="s">
        <v>0</v>
      </c>
      <c r="B1" s="28"/>
      <c r="C1" s="28" t="s">
        <v>49</v>
      </c>
      <c r="D1" s="28" t="s">
        <v>50</v>
      </c>
      <c r="E1" s="13" t="s">
        <v>21</v>
      </c>
      <c r="F1" s="4" t="s">
        <v>5</v>
      </c>
    </row>
    <row r="2" spans="1:6" ht="33" customHeight="1" x14ac:dyDescent="0.25">
      <c r="A2" s="4"/>
      <c r="B2" s="2"/>
      <c r="C2" s="2"/>
      <c r="D2" s="2">
        <v>490</v>
      </c>
      <c r="E2" s="2">
        <v>61.25</v>
      </c>
      <c r="F2" s="7">
        <f t="shared" ref="F2:F11" si="0">SUM(B2:E2)</f>
        <v>551.25</v>
      </c>
    </row>
    <row r="3" spans="1:6" ht="33" customHeight="1" x14ac:dyDescent="0.25">
      <c r="A3" s="45"/>
      <c r="B3" s="2"/>
      <c r="C3" s="2"/>
      <c r="D3" s="2"/>
      <c r="E3" s="2">
        <v>131.25</v>
      </c>
      <c r="F3" s="7">
        <f t="shared" si="0"/>
        <v>131.25</v>
      </c>
    </row>
    <row r="4" spans="1:6" ht="33" customHeight="1" x14ac:dyDescent="0.25">
      <c r="A4" s="4"/>
      <c r="B4" s="2"/>
      <c r="C4" s="2"/>
      <c r="D4" s="2"/>
      <c r="E4" s="2">
        <v>87.5</v>
      </c>
      <c r="F4" s="7">
        <f t="shared" si="0"/>
        <v>87.5</v>
      </c>
    </row>
    <row r="5" spans="1:6" ht="33" customHeight="1" x14ac:dyDescent="0.25">
      <c r="A5" s="4"/>
      <c r="B5" s="2"/>
      <c r="C5" s="2">
        <v>700</v>
      </c>
      <c r="D5" s="2"/>
      <c r="E5" s="2"/>
      <c r="F5" s="7">
        <f t="shared" si="0"/>
        <v>700</v>
      </c>
    </row>
    <row r="6" spans="1:6" ht="33" customHeight="1" x14ac:dyDescent="0.25">
      <c r="A6" s="4"/>
      <c r="B6" s="2"/>
      <c r="C6" s="2">
        <v>700</v>
      </c>
      <c r="D6" s="2"/>
      <c r="E6" s="2"/>
      <c r="F6" s="7">
        <f t="shared" si="0"/>
        <v>700</v>
      </c>
    </row>
    <row r="7" spans="1:6" ht="33" customHeight="1" x14ac:dyDescent="0.25">
      <c r="A7" s="4"/>
      <c r="B7" s="2"/>
      <c r="C7" s="2"/>
      <c r="D7" s="2"/>
      <c r="E7" s="2">
        <v>87.5</v>
      </c>
      <c r="F7" s="7">
        <f t="shared" si="0"/>
        <v>87.5</v>
      </c>
    </row>
    <row r="8" spans="1:6" ht="33" customHeight="1" x14ac:dyDescent="0.25">
      <c r="A8" s="4"/>
      <c r="B8" s="2"/>
      <c r="C8" s="2"/>
      <c r="D8" s="2"/>
      <c r="E8" s="2">
        <v>131.25</v>
      </c>
      <c r="F8" s="7">
        <f t="shared" si="0"/>
        <v>131.25</v>
      </c>
    </row>
    <row r="9" spans="1:6" ht="33" customHeight="1" x14ac:dyDescent="0.25">
      <c r="A9" s="4"/>
      <c r="B9" s="2"/>
      <c r="C9" s="2">
        <v>700</v>
      </c>
      <c r="D9" s="2"/>
      <c r="E9" s="2"/>
      <c r="F9" s="7">
        <f t="shared" si="0"/>
        <v>700</v>
      </c>
    </row>
    <row r="10" spans="1:6" ht="33" customHeight="1" x14ac:dyDescent="0.25">
      <c r="A10" s="4"/>
      <c r="B10" s="2"/>
      <c r="C10" s="2"/>
      <c r="D10" s="2"/>
      <c r="E10" s="2"/>
      <c r="F10" s="7">
        <f t="shared" si="0"/>
        <v>0</v>
      </c>
    </row>
    <row r="11" spans="1:6" ht="33" customHeight="1" x14ac:dyDescent="0.25">
      <c r="A11" s="4"/>
      <c r="B11" s="2"/>
      <c r="C11" s="2"/>
      <c r="D11" s="2"/>
      <c r="E11" s="2"/>
      <c r="F11" s="7">
        <f t="shared" si="0"/>
        <v>0</v>
      </c>
    </row>
    <row r="12" spans="1:6" ht="33" customHeight="1" x14ac:dyDescent="0.25">
      <c r="A12" s="4" t="s">
        <v>5</v>
      </c>
      <c r="B12" s="3">
        <f>SUM(B2:B11)</f>
        <v>0</v>
      </c>
      <c r="C12" s="3">
        <f>SUM(C2:C11)</f>
        <v>2100</v>
      </c>
      <c r="D12" s="3">
        <f>SUM(D2:D11)</f>
        <v>490</v>
      </c>
      <c r="E12" s="3">
        <f>SUM(E2:E11)</f>
        <v>498.75</v>
      </c>
      <c r="F12" s="7">
        <f>SUM(F2:F11)</f>
        <v>3088.75</v>
      </c>
    </row>
    <row r="14" spans="1:6" x14ac:dyDescent="0.25">
      <c r="B14" t="s">
        <v>12</v>
      </c>
    </row>
    <row r="16" spans="1:6" x14ac:dyDescent="0.25">
      <c r="B16" t="s">
        <v>22</v>
      </c>
      <c r="E16" t="s">
        <v>23</v>
      </c>
    </row>
    <row r="17" spans="2:5" x14ac:dyDescent="0.25">
      <c r="B17" t="s">
        <v>24</v>
      </c>
      <c r="E17" t="s">
        <v>25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0"/>
  <sheetViews>
    <sheetView zoomScaleNormal="100" workbookViewId="0">
      <pane ySplit="1" topLeftCell="A20" activePane="bottomLeft" state="frozen"/>
      <selection pane="bottomLeft" activeCell="A2" sqref="A2:A4"/>
    </sheetView>
  </sheetViews>
  <sheetFormatPr defaultRowHeight="15" x14ac:dyDescent="0.25"/>
  <cols>
    <col min="1" max="3" width="16" customWidth="1"/>
    <col min="4" max="5" width="16" style="5" customWidth="1"/>
    <col min="6" max="9" width="16" customWidth="1"/>
    <col min="10" max="10" width="18.5703125" customWidth="1"/>
    <col min="11" max="11" width="17" customWidth="1"/>
    <col min="12" max="12" width="11.5703125" customWidth="1"/>
    <col min="13" max="13" width="14.42578125" customWidth="1"/>
  </cols>
  <sheetData>
    <row r="1" spans="1:16" ht="80.45" customHeight="1" x14ac:dyDescent="0.25">
      <c r="A1" s="1" t="s">
        <v>0</v>
      </c>
      <c r="B1" s="39" t="s">
        <v>27</v>
      </c>
      <c r="C1" s="39" t="s">
        <v>34</v>
      </c>
      <c r="D1" s="46" t="s">
        <v>58</v>
      </c>
      <c r="E1" s="40" t="s">
        <v>35</v>
      </c>
      <c r="F1" s="39" t="s">
        <v>57</v>
      </c>
      <c r="G1" s="39" t="s">
        <v>36</v>
      </c>
      <c r="H1" s="39" t="s">
        <v>33</v>
      </c>
      <c r="I1" s="39" t="s">
        <v>17</v>
      </c>
      <c r="J1" s="4" t="s">
        <v>20</v>
      </c>
      <c r="K1" s="23"/>
      <c r="L1" s="23"/>
      <c r="M1" s="4" t="s">
        <v>5</v>
      </c>
    </row>
    <row r="2" spans="1:16" ht="33" customHeight="1" x14ac:dyDescent="0.25">
      <c r="A2" s="1"/>
      <c r="B2" s="20"/>
      <c r="C2" s="20"/>
      <c r="D2" s="12"/>
      <c r="E2" s="12">
        <v>4</v>
      </c>
      <c r="F2" s="20"/>
      <c r="G2" s="20">
        <v>0</v>
      </c>
      <c r="H2" s="20">
        <v>7</v>
      </c>
      <c r="I2" s="20">
        <f t="shared" ref="I2:I21" si="0">SUM(B2:H2)</f>
        <v>11</v>
      </c>
      <c r="J2" s="2">
        <f t="shared" ref="J2:J3" si="1">I2*12.5</f>
        <v>137.5</v>
      </c>
      <c r="K2" s="2"/>
      <c r="L2" s="2"/>
      <c r="M2" s="7">
        <f t="shared" ref="M2:M21" si="2">J2+K2+L2</f>
        <v>137.5</v>
      </c>
    </row>
    <row r="3" spans="1:16" ht="33" customHeight="1" x14ac:dyDescent="0.25">
      <c r="A3" s="1"/>
      <c r="B3" s="20"/>
      <c r="C3" s="20"/>
      <c r="D3" s="12">
        <v>40</v>
      </c>
      <c r="E3" s="12"/>
      <c r="F3" s="20"/>
      <c r="G3" s="20"/>
      <c r="H3" s="20"/>
      <c r="I3" s="20">
        <f t="shared" si="0"/>
        <v>40</v>
      </c>
      <c r="J3" s="2">
        <f t="shared" si="1"/>
        <v>500</v>
      </c>
      <c r="K3" s="2"/>
      <c r="L3" s="2"/>
      <c r="M3" s="7">
        <f t="shared" si="2"/>
        <v>500</v>
      </c>
    </row>
    <row r="4" spans="1:16" ht="33" customHeight="1" x14ac:dyDescent="0.25">
      <c r="A4" s="1"/>
      <c r="B4" s="20"/>
      <c r="C4" s="20">
        <v>4</v>
      </c>
      <c r="D4" s="12"/>
      <c r="E4" s="12">
        <v>2</v>
      </c>
      <c r="F4" s="20"/>
      <c r="G4" s="20"/>
      <c r="H4" s="20">
        <v>0</v>
      </c>
      <c r="I4" s="20">
        <f t="shared" si="0"/>
        <v>6</v>
      </c>
      <c r="J4" s="2">
        <f t="shared" ref="J4:J21" si="3">I4*12.5</f>
        <v>75</v>
      </c>
      <c r="K4" s="2"/>
      <c r="L4" s="2"/>
      <c r="M4" s="7">
        <f t="shared" si="2"/>
        <v>75</v>
      </c>
      <c r="N4" s="56"/>
      <c r="O4" s="57"/>
      <c r="P4" s="57"/>
    </row>
    <row r="5" spans="1:16" ht="33" customHeight="1" x14ac:dyDescent="0.25">
      <c r="A5" s="1"/>
      <c r="B5" s="20"/>
      <c r="C5" s="20">
        <v>5</v>
      </c>
      <c r="D5" s="12"/>
      <c r="E5" s="12"/>
      <c r="F5" s="20"/>
      <c r="G5" s="20"/>
      <c r="H5" s="20">
        <v>3.5</v>
      </c>
      <c r="I5" s="20">
        <f t="shared" si="0"/>
        <v>8.5</v>
      </c>
      <c r="J5" s="2">
        <f t="shared" si="3"/>
        <v>106.25</v>
      </c>
      <c r="K5" s="2"/>
      <c r="L5" s="2"/>
      <c r="M5" s="7">
        <f t="shared" si="2"/>
        <v>106.25</v>
      </c>
      <c r="N5" s="31"/>
    </row>
    <row r="6" spans="1:16" ht="33" customHeight="1" x14ac:dyDescent="0.25">
      <c r="A6" s="1"/>
      <c r="B6" s="20"/>
      <c r="C6" s="20"/>
      <c r="D6" s="12"/>
      <c r="E6" s="12">
        <v>7.5</v>
      </c>
      <c r="F6" s="20"/>
      <c r="G6" s="20"/>
      <c r="H6" s="20"/>
      <c r="I6" s="20">
        <f t="shared" si="0"/>
        <v>7.5</v>
      </c>
      <c r="J6" s="2">
        <f t="shared" si="3"/>
        <v>93.75</v>
      </c>
      <c r="K6" s="2"/>
      <c r="L6" s="2"/>
      <c r="M6" s="7">
        <f t="shared" si="2"/>
        <v>93.75</v>
      </c>
    </row>
    <row r="7" spans="1:16" ht="33" customHeight="1" x14ac:dyDescent="0.25">
      <c r="A7" s="1"/>
      <c r="B7" s="20"/>
      <c r="C7" s="20">
        <v>10</v>
      </c>
      <c r="D7" s="12"/>
      <c r="E7" s="12">
        <v>2.5</v>
      </c>
      <c r="F7" s="20">
        <v>15</v>
      </c>
      <c r="G7" s="20">
        <v>200</v>
      </c>
      <c r="H7" s="20"/>
      <c r="I7" s="20">
        <f t="shared" si="0"/>
        <v>227.5</v>
      </c>
      <c r="J7" s="2">
        <f t="shared" si="3"/>
        <v>2843.75</v>
      </c>
      <c r="K7" s="2"/>
      <c r="L7" s="2"/>
      <c r="M7" s="7">
        <f t="shared" si="2"/>
        <v>2843.75</v>
      </c>
    </row>
    <row r="8" spans="1:16" ht="33" customHeight="1" x14ac:dyDescent="0.25">
      <c r="A8" s="1"/>
      <c r="B8" s="20"/>
      <c r="C8" s="20"/>
      <c r="D8" s="12"/>
      <c r="E8" s="12"/>
      <c r="F8" s="20"/>
      <c r="G8" s="20"/>
      <c r="H8" s="20"/>
      <c r="I8" s="20">
        <f t="shared" si="0"/>
        <v>0</v>
      </c>
      <c r="J8" s="2">
        <f t="shared" si="3"/>
        <v>0</v>
      </c>
      <c r="K8" s="2"/>
      <c r="L8" s="2"/>
      <c r="M8" s="7">
        <f t="shared" si="2"/>
        <v>0</v>
      </c>
    </row>
    <row r="9" spans="1:16" ht="33" customHeight="1" x14ac:dyDescent="0.25">
      <c r="A9" s="1"/>
      <c r="B9" s="20">
        <v>11.2</v>
      </c>
      <c r="C9" s="20">
        <v>20</v>
      </c>
      <c r="D9" s="12"/>
      <c r="E9" s="12"/>
      <c r="F9" s="20"/>
      <c r="G9" s="20"/>
      <c r="H9" s="20">
        <v>5</v>
      </c>
      <c r="I9" s="20">
        <f t="shared" si="0"/>
        <v>36.200000000000003</v>
      </c>
      <c r="J9" s="2">
        <f t="shared" si="3"/>
        <v>452.50000000000006</v>
      </c>
      <c r="K9" s="2"/>
      <c r="L9" s="2"/>
      <c r="M9" s="7">
        <f t="shared" si="2"/>
        <v>452.50000000000006</v>
      </c>
    </row>
    <row r="10" spans="1:16" ht="33" customHeight="1" x14ac:dyDescent="0.25">
      <c r="A10" s="1"/>
      <c r="B10" s="20">
        <v>7</v>
      </c>
      <c r="C10" s="53">
        <v>13</v>
      </c>
      <c r="D10" s="12">
        <v>70</v>
      </c>
      <c r="E10" s="12"/>
      <c r="F10" s="20"/>
      <c r="G10" s="20">
        <v>48</v>
      </c>
      <c r="H10" s="20"/>
      <c r="I10" s="20">
        <f t="shared" si="0"/>
        <v>138</v>
      </c>
      <c r="J10" s="2">
        <f t="shared" si="3"/>
        <v>1725</v>
      </c>
      <c r="K10" s="2"/>
      <c r="L10" s="2"/>
      <c r="M10" s="7">
        <f t="shared" si="2"/>
        <v>1725</v>
      </c>
      <c r="N10" s="29"/>
      <c r="O10" s="30"/>
      <c r="P10" s="30"/>
    </row>
    <row r="11" spans="1:16" ht="33" customHeight="1" x14ac:dyDescent="0.25">
      <c r="A11" s="1"/>
      <c r="B11" s="20"/>
      <c r="C11" s="52"/>
      <c r="D11" s="12">
        <v>10</v>
      </c>
      <c r="E11" s="12"/>
      <c r="F11" s="20"/>
      <c r="G11" s="20"/>
      <c r="H11" s="20"/>
      <c r="I11" s="20">
        <f t="shared" si="0"/>
        <v>10</v>
      </c>
      <c r="J11" s="2">
        <f t="shared" si="3"/>
        <v>125</v>
      </c>
      <c r="K11" s="2"/>
      <c r="L11" s="2"/>
      <c r="M11" s="7">
        <f t="shared" si="2"/>
        <v>125</v>
      </c>
      <c r="N11" s="29"/>
      <c r="O11" s="30"/>
      <c r="P11" s="30"/>
    </row>
    <row r="12" spans="1:16" ht="33" customHeight="1" x14ac:dyDescent="0.25">
      <c r="A12" s="1"/>
      <c r="B12" s="20"/>
      <c r="C12" s="20">
        <v>20</v>
      </c>
      <c r="D12" s="12"/>
      <c r="E12" s="12">
        <v>14</v>
      </c>
      <c r="F12" s="20"/>
      <c r="G12" s="20"/>
      <c r="H12" s="20">
        <v>7</v>
      </c>
      <c r="I12" s="20">
        <f t="shared" si="0"/>
        <v>41</v>
      </c>
      <c r="J12" s="2">
        <f t="shared" si="3"/>
        <v>512.5</v>
      </c>
      <c r="K12" s="2"/>
      <c r="L12" s="2"/>
      <c r="M12" s="7">
        <f t="shared" si="2"/>
        <v>512.5</v>
      </c>
      <c r="N12" s="56"/>
      <c r="O12" s="57"/>
      <c r="P12" s="57"/>
    </row>
    <row r="13" spans="1:16" ht="33" customHeight="1" x14ac:dyDescent="0.25">
      <c r="A13" s="1"/>
      <c r="B13" s="20">
        <v>20</v>
      </c>
      <c r="C13" s="20">
        <v>15</v>
      </c>
      <c r="D13" s="12">
        <v>70</v>
      </c>
      <c r="E13" s="19"/>
      <c r="F13" s="20">
        <v>15</v>
      </c>
      <c r="G13" s="20"/>
      <c r="H13" s="20">
        <v>25</v>
      </c>
      <c r="I13" s="20">
        <f t="shared" si="0"/>
        <v>145</v>
      </c>
      <c r="J13" s="2">
        <f t="shared" si="3"/>
        <v>1812.5</v>
      </c>
      <c r="K13" s="2"/>
      <c r="L13" s="2"/>
      <c r="M13" s="7">
        <f t="shared" si="2"/>
        <v>1812.5</v>
      </c>
    </row>
    <row r="14" spans="1:16" ht="33" customHeight="1" x14ac:dyDescent="0.25">
      <c r="A14" s="1"/>
      <c r="B14" s="20">
        <v>6</v>
      </c>
      <c r="C14" s="20">
        <v>37</v>
      </c>
      <c r="D14" s="12"/>
      <c r="E14" s="12">
        <v>13</v>
      </c>
      <c r="F14" s="20"/>
      <c r="G14" s="20"/>
      <c r="H14" s="20">
        <v>6</v>
      </c>
      <c r="I14" s="20">
        <f t="shared" si="0"/>
        <v>62</v>
      </c>
      <c r="J14" s="2">
        <f t="shared" si="3"/>
        <v>775</v>
      </c>
      <c r="K14" s="2"/>
      <c r="L14" s="2"/>
      <c r="M14" s="7">
        <f t="shared" si="2"/>
        <v>775</v>
      </c>
    </row>
    <row r="15" spans="1:16" ht="33" customHeight="1" x14ac:dyDescent="0.25">
      <c r="A15" s="1"/>
      <c r="B15" s="20">
        <v>0</v>
      </c>
      <c r="C15" s="20"/>
      <c r="D15" s="12">
        <v>70</v>
      </c>
      <c r="E15" s="12">
        <v>5</v>
      </c>
      <c r="F15" s="20"/>
      <c r="G15" s="20"/>
      <c r="H15" s="20"/>
      <c r="I15" s="20">
        <f t="shared" si="0"/>
        <v>75</v>
      </c>
      <c r="J15" s="2">
        <f t="shared" si="3"/>
        <v>937.5</v>
      </c>
      <c r="K15" s="2"/>
      <c r="L15" s="2"/>
      <c r="M15" s="7">
        <f t="shared" si="2"/>
        <v>937.5</v>
      </c>
      <c r="N15" s="56"/>
      <c r="O15" s="57"/>
      <c r="P15" s="57"/>
    </row>
    <row r="16" spans="1:16" ht="33" customHeight="1" x14ac:dyDescent="0.25">
      <c r="A16" s="1"/>
      <c r="B16" s="20"/>
      <c r="C16" s="20"/>
      <c r="D16" s="12">
        <v>70</v>
      </c>
      <c r="E16" s="12"/>
      <c r="F16" s="20"/>
      <c r="G16" s="20"/>
      <c r="H16" s="20">
        <v>12</v>
      </c>
      <c r="I16" s="20">
        <f t="shared" si="0"/>
        <v>82</v>
      </c>
      <c r="J16" s="2">
        <f t="shared" si="3"/>
        <v>1025</v>
      </c>
      <c r="K16" s="2"/>
      <c r="L16" s="2"/>
      <c r="M16" s="7">
        <f t="shared" si="2"/>
        <v>1025</v>
      </c>
      <c r="N16" s="31"/>
    </row>
    <row r="17" spans="1:16" ht="33" customHeight="1" x14ac:dyDescent="0.25">
      <c r="A17" s="1"/>
      <c r="B17" s="20"/>
      <c r="C17" s="20">
        <v>43</v>
      </c>
      <c r="D17" s="12"/>
      <c r="E17" s="12">
        <v>38.5</v>
      </c>
      <c r="F17" s="20">
        <v>15</v>
      </c>
      <c r="G17" s="20"/>
      <c r="H17" s="20">
        <v>31</v>
      </c>
      <c r="I17" s="20">
        <f t="shared" si="0"/>
        <v>127.5</v>
      </c>
      <c r="J17" s="2">
        <f t="shared" si="3"/>
        <v>1593.75</v>
      </c>
      <c r="K17" s="2"/>
      <c r="L17" s="2"/>
      <c r="M17" s="7">
        <f t="shared" si="2"/>
        <v>1593.75</v>
      </c>
      <c r="N17" s="29"/>
      <c r="O17" s="30"/>
      <c r="P17" s="30"/>
    </row>
    <row r="18" spans="1:16" ht="33" customHeight="1" x14ac:dyDescent="0.25">
      <c r="A18" s="37"/>
      <c r="B18" s="20">
        <v>5</v>
      </c>
      <c r="C18" s="20">
        <v>20</v>
      </c>
      <c r="D18" s="38"/>
      <c r="E18" s="38"/>
      <c r="F18" s="20"/>
      <c r="G18" s="20"/>
      <c r="H18" s="20">
        <v>17.5</v>
      </c>
      <c r="I18" s="20">
        <f t="shared" si="0"/>
        <v>42.5</v>
      </c>
      <c r="J18" s="2">
        <f t="shared" si="3"/>
        <v>531.25</v>
      </c>
      <c r="K18" s="2"/>
      <c r="L18" s="2"/>
      <c r="M18" s="7">
        <f t="shared" si="2"/>
        <v>531.25</v>
      </c>
    </row>
    <row r="19" spans="1:16" ht="33" customHeight="1" x14ac:dyDescent="0.25">
      <c r="A19" s="37"/>
      <c r="B19" s="20"/>
      <c r="C19" s="20"/>
      <c r="D19" s="38"/>
      <c r="E19" s="38"/>
      <c r="F19" s="20"/>
      <c r="G19" s="20"/>
      <c r="H19" s="20"/>
      <c r="I19" s="20">
        <f t="shared" si="0"/>
        <v>0</v>
      </c>
      <c r="J19" s="2">
        <f t="shared" si="3"/>
        <v>0</v>
      </c>
      <c r="K19" s="2"/>
      <c r="L19" s="2"/>
      <c r="M19" s="7">
        <f t="shared" si="2"/>
        <v>0</v>
      </c>
    </row>
    <row r="20" spans="1:16" ht="33" customHeight="1" x14ac:dyDescent="0.25">
      <c r="A20" s="1"/>
      <c r="B20" s="20">
        <v>32.5</v>
      </c>
      <c r="C20" s="20"/>
      <c r="D20" s="12"/>
      <c r="E20" s="12"/>
      <c r="F20" s="20"/>
      <c r="G20" s="20"/>
      <c r="H20" s="20"/>
      <c r="I20" s="20">
        <f t="shared" si="0"/>
        <v>32.5</v>
      </c>
      <c r="J20" s="2">
        <f t="shared" si="3"/>
        <v>406.25</v>
      </c>
      <c r="K20" s="2"/>
      <c r="L20" s="2"/>
      <c r="M20" s="7">
        <f t="shared" si="2"/>
        <v>406.25</v>
      </c>
      <c r="N20" s="31"/>
    </row>
    <row r="21" spans="1:16" ht="33" customHeight="1" x14ac:dyDescent="0.25">
      <c r="A21" s="1"/>
      <c r="B21" s="20"/>
      <c r="C21" s="20"/>
      <c r="D21" s="12">
        <v>60</v>
      </c>
      <c r="E21" s="12"/>
      <c r="F21" s="20"/>
      <c r="G21" s="20"/>
      <c r="H21" s="20">
        <v>15</v>
      </c>
      <c r="I21" s="20">
        <f t="shared" si="0"/>
        <v>75</v>
      </c>
      <c r="J21" s="2">
        <f t="shared" si="3"/>
        <v>937.5</v>
      </c>
      <c r="K21" s="2"/>
      <c r="L21" s="2"/>
      <c r="M21" s="7">
        <f t="shared" si="2"/>
        <v>937.5</v>
      </c>
      <c r="N21" s="31"/>
    </row>
    <row r="22" spans="1:16" ht="33" customHeight="1" x14ac:dyDescent="0.25">
      <c r="A22" s="1" t="s">
        <v>5</v>
      </c>
      <c r="B22" s="32">
        <f t="shared" ref="B22:M22" si="4">SUM(B2:B21)</f>
        <v>81.7</v>
      </c>
      <c r="C22" s="32">
        <f t="shared" si="4"/>
        <v>187</v>
      </c>
      <c r="D22" s="4">
        <f t="shared" si="4"/>
        <v>390</v>
      </c>
      <c r="E22" s="14">
        <f t="shared" si="4"/>
        <v>86.5</v>
      </c>
      <c r="F22" s="14">
        <f t="shared" si="4"/>
        <v>45</v>
      </c>
      <c r="G22" s="14">
        <f t="shared" si="4"/>
        <v>248</v>
      </c>
      <c r="H22" s="14">
        <f t="shared" si="4"/>
        <v>129</v>
      </c>
      <c r="I22" s="32">
        <f t="shared" si="4"/>
        <v>1167.2</v>
      </c>
      <c r="J22" s="3">
        <f t="shared" si="4"/>
        <v>14590</v>
      </c>
      <c r="K22" s="3">
        <f t="shared" si="4"/>
        <v>0</v>
      </c>
      <c r="L22" s="3">
        <f t="shared" si="4"/>
        <v>0</v>
      </c>
      <c r="M22" s="3">
        <f t="shared" si="4"/>
        <v>14590</v>
      </c>
    </row>
    <row r="25" spans="1:16" x14ac:dyDescent="0.25">
      <c r="F25" t="s">
        <v>22</v>
      </c>
      <c r="J25" t="s">
        <v>23</v>
      </c>
    </row>
    <row r="26" spans="1:16" x14ac:dyDescent="0.25">
      <c r="A26" s="55">
        <v>3</v>
      </c>
      <c r="B26" s="55"/>
      <c r="C26" s="55"/>
      <c r="D26" s="55"/>
      <c r="F26" t="s">
        <v>24</v>
      </c>
      <c r="J26" t="s">
        <v>25</v>
      </c>
    </row>
    <row r="28" spans="1:16" x14ac:dyDescent="0.25"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</row>
    <row r="29" spans="1:16" ht="23.1" customHeight="1" x14ac:dyDescent="0.25"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</row>
    <row r="30" spans="1:16" x14ac:dyDescent="0.25"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</row>
  </sheetData>
  <mergeCells count="5">
    <mergeCell ref="B28:M30"/>
    <mergeCell ref="A26:D26"/>
    <mergeCell ref="N4:P4"/>
    <mergeCell ref="N12:P12"/>
    <mergeCell ref="N15:P15"/>
  </mergeCells>
  <pageMargins left="0.70866141732283472" right="0.70866141732283472" top="0.74803149606299213" bottom="0.74803149606299213" header="0.31496062992125984" footer="0.31496062992125984"/>
  <pageSetup paperSize="8" scale="8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zoomScaleNormal="100" workbookViewId="0">
      <selection activeCell="A2" sqref="A2:A9"/>
    </sheetView>
  </sheetViews>
  <sheetFormatPr defaultRowHeight="15" x14ac:dyDescent="0.25"/>
  <cols>
    <col min="1" max="1" width="25.5703125" customWidth="1"/>
    <col min="2" max="2" width="25.140625" customWidth="1"/>
    <col min="3" max="3" width="19.28515625" customWidth="1"/>
  </cols>
  <sheetData>
    <row r="1" spans="1:3" ht="57.2" customHeight="1" x14ac:dyDescent="0.25">
      <c r="A1" s="4" t="s">
        <v>0</v>
      </c>
      <c r="B1" s="4" t="s">
        <v>11</v>
      </c>
      <c r="C1" s="33"/>
    </row>
    <row r="2" spans="1:3" ht="33" customHeight="1" x14ac:dyDescent="0.25">
      <c r="A2" s="4"/>
      <c r="B2" s="8">
        <v>255.52</v>
      </c>
      <c r="C2" s="34"/>
    </row>
    <row r="3" spans="1:3" ht="33" customHeight="1" x14ac:dyDescent="0.25">
      <c r="A3" s="4"/>
      <c r="B3" s="8">
        <v>255.52</v>
      </c>
      <c r="C3" s="34"/>
    </row>
    <row r="4" spans="1:3" ht="33" customHeight="1" x14ac:dyDescent="0.25">
      <c r="A4" s="4"/>
      <c r="B4" s="8">
        <v>255.52</v>
      </c>
      <c r="C4" s="34"/>
    </row>
    <row r="5" spans="1:3" ht="33" customHeight="1" x14ac:dyDescent="0.25">
      <c r="A5" s="4"/>
      <c r="B5" s="8">
        <v>255.52</v>
      </c>
      <c r="C5" s="34"/>
    </row>
    <row r="6" spans="1:3" ht="33" customHeight="1" x14ac:dyDescent="0.25">
      <c r="A6" s="4"/>
      <c r="B6" s="8">
        <v>255.52</v>
      </c>
      <c r="C6" s="34"/>
    </row>
    <row r="7" spans="1:3" ht="33" customHeight="1" x14ac:dyDescent="0.25">
      <c r="A7" s="4"/>
      <c r="B7" s="8">
        <v>255.52</v>
      </c>
      <c r="C7" s="34"/>
    </row>
    <row r="8" spans="1:3" ht="33" customHeight="1" x14ac:dyDescent="0.25">
      <c r="A8" s="4"/>
      <c r="B8" s="8">
        <v>255.52</v>
      </c>
      <c r="C8" s="34"/>
    </row>
    <row r="9" spans="1:3" ht="33" customHeight="1" x14ac:dyDescent="0.25">
      <c r="A9" s="4"/>
      <c r="B9" s="8">
        <v>255.52</v>
      </c>
      <c r="C9" s="34"/>
    </row>
    <row r="10" spans="1:3" ht="33" customHeight="1" x14ac:dyDescent="0.25">
      <c r="A10" s="4"/>
      <c r="B10" s="27"/>
      <c r="C10" s="34"/>
    </row>
    <row r="11" spans="1:3" ht="33" customHeight="1" x14ac:dyDescent="0.25">
      <c r="A11" s="4" t="s">
        <v>5</v>
      </c>
      <c r="B11" s="8">
        <f>SUM(B2:B10)</f>
        <v>2044.16</v>
      </c>
      <c r="C11" s="8">
        <f>SUM(C2:C10)</f>
        <v>0</v>
      </c>
    </row>
    <row r="13" spans="1:3" x14ac:dyDescent="0.25">
      <c r="B13" t="s">
        <v>12</v>
      </c>
      <c r="C13" s="35"/>
    </row>
    <row r="15" spans="1:3" x14ac:dyDescent="0.25">
      <c r="A15" t="s">
        <v>26</v>
      </c>
    </row>
    <row r="18" spans="1:1" x14ac:dyDescent="0.25">
      <c r="A18" t="s">
        <v>23</v>
      </c>
    </row>
    <row r="19" spans="1:1" x14ac:dyDescent="0.25">
      <c r="A19" t="s">
        <v>25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zoomScaleNormal="100" workbookViewId="0">
      <pane ySplit="1" topLeftCell="A23" activePane="bottomLeft" state="frozen"/>
      <selection pane="bottomLeft" activeCell="C28" sqref="C28:C29"/>
    </sheetView>
  </sheetViews>
  <sheetFormatPr defaultRowHeight="15" x14ac:dyDescent="0.25"/>
  <cols>
    <col min="1" max="3" width="20.7109375" customWidth="1"/>
    <col min="4" max="4" width="16" style="5" customWidth="1"/>
    <col min="5" max="7" width="28.140625" customWidth="1"/>
  </cols>
  <sheetData>
    <row r="1" spans="1:7" ht="33" customHeight="1" x14ac:dyDescent="0.25">
      <c r="A1" s="1" t="s">
        <v>13</v>
      </c>
      <c r="B1" s="1" t="s">
        <v>14</v>
      </c>
      <c r="C1" s="1" t="s">
        <v>15</v>
      </c>
      <c r="D1" s="4" t="s">
        <v>7</v>
      </c>
      <c r="E1" s="4" t="s">
        <v>60</v>
      </c>
      <c r="F1" s="4" t="s">
        <v>61</v>
      </c>
      <c r="G1" s="4" t="s">
        <v>62</v>
      </c>
    </row>
    <row r="2" spans="1:7" ht="33" customHeight="1" x14ac:dyDescent="0.25">
      <c r="A2" s="1"/>
      <c r="B2" s="17"/>
      <c r="C2" s="17"/>
      <c r="D2" s="4">
        <v>21.5</v>
      </c>
      <c r="E2" s="4">
        <f>(D2*19.3)</f>
        <v>414.95</v>
      </c>
      <c r="F2" s="4"/>
      <c r="G2" s="2"/>
    </row>
    <row r="3" spans="1:7" ht="33" customHeight="1" x14ac:dyDescent="0.25">
      <c r="A3" s="1"/>
      <c r="B3" s="17"/>
      <c r="C3" s="17"/>
      <c r="D3" s="4">
        <v>30</v>
      </c>
      <c r="E3" s="4">
        <f t="shared" ref="E3:E9" si="0">(D3*19.3)</f>
        <v>579</v>
      </c>
      <c r="F3" s="4"/>
      <c r="G3" s="2"/>
    </row>
    <row r="4" spans="1:7" ht="33" customHeight="1" x14ac:dyDescent="0.25">
      <c r="A4" s="1"/>
      <c r="B4" s="17"/>
      <c r="C4" s="17"/>
      <c r="D4" s="4">
        <v>6</v>
      </c>
      <c r="E4" s="4">
        <f t="shared" si="0"/>
        <v>115.80000000000001</v>
      </c>
      <c r="F4" s="2"/>
      <c r="G4" s="2"/>
    </row>
    <row r="5" spans="1:7" ht="33" customHeight="1" x14ac:dyDescent="0.25">
      <c r="A5" s="1"/>
      <c r="B5" s="17"/>
      <c r="C5" s="17"/>
      <c r="D5" s="4">
        <v>9</v>
      </c>
      <c r="E5" s="4">
        <f t="shared" si="0"/>
        <v>173.70000000000002</v>
      </c>
      <c r="F5" s="2"/>
      <c r="G5" s="2"/>
    </row>
    <row r="6" spans="1:7" ht="33" customHeight="1" x14ac:dyDescent="0.25">
      <c r="A6" s="1"/>
      <c r="B6" s="15"/>
      <c r="C6" s="17"/>
      <c r="D6" s="4">
        <v>6</v>
      </c>
      <c r="E6" s="4">
        <f t="shared" si="0"/>
        <v>115.80000000000001</v>
      </c>
      <c r="F6" s="2"/>
      <c r="G6" s="2"/>
    </row>
    <row r="7" spans="1:7" ht="33" customHeight="1" x14ac:dyDescent="0.25">
      <c r="A7" s="1"/>
      <c r="B7" s="15"/>
      <c r="C7" s="17"/>
      <c r="D7" s="4">
        <v>3</v>
      </c>
      <c r="E7" s="4">
        <f t="shared" si="0"/>
        <v>57.900000000000006</v>
      </c>
      <c r="F7" s="2"/>
      <c r="G7" s="2"/>
    </row>
    <row r="8" spans="1:7" ht="33" customHeight="1" x14ac:dyDescent="0.25">
      <c r="A8" s="1"/>
      <c r="B8" s="15"/>
      <c r="C8" s="17"/>
      <c r="D8" s="4">
        <v>3</v>
      </c>
      <c r="E8" s="4">
        <f t="shared" si="0"/>
        <v>57.900000000000006</v>
      </c>
      <c r="F8" s="2"/>
      <c r="G8" s="2"/>
    </row>
    <row r="9" spans="1:7" ht="33" customHeight="1" x14ac:dyDescent="0.25">
      <c r="A9" s="1"/>
      <c r="B9" s="15"/>
      <c r="C9" s="17"/>
      <c r="D9" s="4">
        <v>2</v>
      </c>
      <c r="E9" s="4">
        <f t="shared" si="0"/>
        <v>38.6</v>
      </c>
      <c r="F9" s="2"/>
      <c r="G9" s="2"/>
    </row>
    <row r="10" spans="1:7" ht="33" customHeight="1" x14ac:dyDescent="0.25">
      <c r="A10" s="17"/>
      <c r="B10" s="1"/>
      <c r="C10" s="17"/>
      <c r="D10" s="4">
        <v>7</v>
      </c>
      <c r="E10" s="2"/>
      <c r="F10" s="8">
        <f>(D10*20.02)</f>
        <v>140.13999999999999</v>
      </c>
      <c r="G10" s="2"/>
    </row>
    <row r="11" spans="1:7" ht="33" customHeight="1" x14ac:dyDescent="0.25">
      <c r="A11" s="17"/>
      <c r="B11" s="1"/>
      <c r="C11" s="17"/>
      <c r="D11" s="4">
        <v>3</v>
      </c>
      <c r="E11" s="2"/>
      <c r="F11" s="8">
        <f t="shared" ref="F11:F17" si="1">(D11*20.02)</f>
        <v>60.06</v>
      </c>
      <c r="G11" s="2"/>
    </row>
    <row r="12" spans="1:7" ht="33" customHeight="1" x14ac:dyDescent="0.25">
      <c r="A12" s="17"/>
      <c r="B12" s="1"/>
      <c r="C12" s="17"/>
      <c r="D12" s="4">
        <v>1</v>
      </c>
      <c r="E12" s="2"/>
      <c r="F12" s="8">
        <f t="shared" si="1"/>
        <v>20.02</v>
      </c>
      <c r="G12" s="2"/>
    </row>
    <row r="13" spans="1:7" ht="33" customHeight="1" x14ac:dyDescent="0.25">
      <c r="A13" s="17"/>
      <c r="B13" s="1"/>
      <c r="C13" s="17"/>
      <c r="D13" s="4">
        <v>3</v>
      </c>
      <c r="E13" s="2"/>
      <c r="F13" s="8">
        <f t="shared" si="1"/>
        <v>60.06</v>
      </c>
      <c r="G13" s="2"/>
    </row>
    <row r="14" spans="1:7" ht="33" customHeight="1" x14ac:dyDescent="0.25">
      <c r="A14" s="17"/>
      <c r="B14" s="1"/>
      <c r="C14" s="17"/>
      <c r="D14" s="4">
        <v>1</v>
      </c>
      <c r="E14" s="2"/>
      <c r="F14" s="8">
        <f t="shared" si="1"/>
        <v>20.02</v>
      </c>
      <c r="G14" s="2"/>
    </row>
    <row r="15" spans="1:7" ht="33" customHeight="1" x14ac:dyDescent="0.25">
      <c r="A15" s="17"/>
      <c r="B15" s="1"/>
      <c r="C15" s="17"/>
      <c r="D15" s="4">
        <v>0.5</v>
      </c>
      <c r="E15" s="2"/>
      <c r="F15" s="8">
        <f t="shared" si="1"/>
        <v>10.01</v>
      </c>
      <c r="G15" s="2"/>
    </row>
    <row r="16" spans="1:7" ht="33" customHeight="1" x14ac:dyDescent="0.25">
      <c r="A16" s="17"/>
      <c r="B16" s="37"/>
      <c r="C16" s="17"/>
      <c r="D16" s="4">
        <v>2</v>
      </c>
      <c r="E16" s="2"/>
      <c r="F16" s="8">
        <f t="shared" si="1"/>
        <v>40.04</v>
      </c>
      <c r="G16" s="2"/>
    </row>
    <row r="17" spans="1:7" ht="33" customHeight="1" x14ac:dyDescent="0.25">
      <c r="A17" s="17"/>
      <c r="B17" s="37"/>
      <c r="C17" s="17"/>
      <c r="D17" s="4">
        <v>1</v>
      </c>
      <c r="E17" s="2"/>
      <c r="F17" s="8">
        <f t="shared" si="1"/>
        <v>20.02</v>
      </c>
      <c r="G17" s="2"/>
    </row>
    <row r="18" spans="1:7" ht="33" customHeight="1" x14ac:dyDescent="0.25">
      <c r="A18" s="17"/>
      <c r="B18" s="17"/>
      <c r="C18" s="16"/>
      <c r="D18" s="4">
        <v>2</v>
      </c>
      <c r="E18" s="2"/>
      <c r="F18" s="2"/>
      <c r="G18" s="8">
        <f>(D18*29.08)</f>
        <v>58.16</v>
      </c>
    </row>
    <row r="19" spans="1:7" ht="33" customHeight="1" x14ac:dyDescent="0.25">
      <c r="A19" s="17"/>
      <c r="B19" s="17"/>
      <c r="C19" s="1"/>
      <c r="D19" s="4">
        <v>4</v>
      </c>
      <c r="E19" s="2"/>
      <c r="F19" s="2"/>
      <c r="G19" s="8">
        <f t="shared" ref="G19:G29" si="2">(D19*29.08)</f>
        <v>116.32</v>
      </c>
    </row>
    <row r="20" spans="1:7" ht="33" customHeight="1" x14ac:dyDescent="0.25">
      <c r="A20" s="17"/>
      <c r="B20" s="17"/>
      <c r="C20" s="1"/>
      <c r="D20" s="4">
        <v>2</v>
      </c>
      <c r="E20" s="2"/>
      <c r="F20" s="2"/>
      <c r="G20" s="8">
        <f t="shared" si="2"/>
        <v>58.16</v>
      </c>
    </row>
    <row r="21" spans="1:7" ht="33" customHeight="1" x14ac:dyDescent="0.25">
      <c r="A21" s="17"/>
      <c r="B21" s="17"/>
      <c r="C21" s="1"/>
      <c r="D21" s="4">
        <v>16</v>
      </c>
      <c r="E21" s="2"/>
      <c r="F21" s="2"/>
      <c r="G21" s="8">
        <f t="shared" si="2"/>
        <v>465.28</v>
      </c>
    </row>
    <row r="22" spans="1:7" ht="33" customHeight="1" x14ac:dyDescent="0.25">
      <c r="A22" s="17"/>
      <c r="B22" s="17"/>
      <c r="C22" s="1"/>
      <c r="D22" s="4">
        <v>1</v>
      </c>
      <c r="E22" s="2"/>
      <c r="F22" s="2"/>
      <c r="G22" s="8">
        <f t="shared" si="2"/>
        <v>29.08</v>
      </c>
    </row>
    <row r="23" spans="1:7" ht="33" customHeight="1" x14ac:dyDescent="0.25">
      <c r="A23" s="17"/>
      <c r="B23" s="17"/>
      <c r="C23" s="37"/>
      <c r="D23" s="4">
        <v>2</v>
      </c>
      <c r="E23" s="2"/>
      <c r="F23" s="2"/>
      <c r="G23" s="8">
        <f t="shared" si="2"/>
        <v>58.16</v>
      </c>
    </row>
    <row r="24" spans="1:7" ht="33" customHeight="1" x14ac:dyDescent="0.25">
      <c r="A24" s="17"/>
      <c r="B24" s="17"/>
      <c r="C24" s="1"/>
      <c r="D24" s="4">
        <v>3</v>
      </c>
      <c r="E24" s="2"/>
      <c r="F24" s="2"/>
      <c r="G24" s="8">
        <f t="shared" si="2"/>
        <v>87.24</v>
      </c>
    </row>
    <row r="25" spans="1:7" ht="33" customHeight="1" x14ac:dyDescent="0.25">
      <c r="A25" s="17"/>
      <c r="B25" s="17"/>
      <c r="C25" s="1"/>
      <c r="D25" s="4">
        <v>13</v>
      </c>
      <c r="E25" s="2"/>
      <c r="F25" s="2"/>
      <c r="G25" s="8">
        <f t="shared" si="2"/>
        <v>378.03999999999996</v>
      </c>
    </row>
    <row r="26" spans="1:7" ht="33" customHeight="1" x14ac:dyDescent="0.25">
      <c r="A26" s="17"/>
      <c r="B26" s="17"/>
      <c r="C26" s="1"/>
      <c r="D26" s="4">
        <v>1</v>
      </c>
      <c r="E26" s="2"/>
      <c r="F26" s="2"/>
      <c r="G26" s="8">
        <f t="shared" si="2"/>
        <v>29.08</v>
      </c>
    </row>
    <row r="27" spans="1:7" ht="33" customHeight="1" x14ac:dyDescent="0.25">
      <c r="A27" s="17"/>
      <c r="B27" s="17"/>
      <c r="C27" s="1"/>
      <c r="D27" s="4">
        <v>2</v>
      </c>
      <c r="E27" s="2"/>
      <c r="F27" s="2"/>
      <c r="G27" s="8">
        <f t="shared" si="2"/>
        <v>58.16</v>
      </c>
    </row>
    <row r="28" spans="1:7" ht="33" customHeight="1" x14ac:dyDescent="0.25">
      <c r="A28" s="17"/>
      <c r="B28" s="17"/>
      <c r="C28" s="1"/>
      <c r="D28" s="4">
        <v>1</v>
      </c>
      <c r="E28" s="2"/>
      <c r="F28" s="2"/>
      <c r="G28" s="8">
        <f t="shared" si="2"/>
        <v>29.08</v>
      </c>
    </row>
    <row r="29" spans="1:7" ht="33" customHeight="1" x14ac:dyDescent="0.25">
      <c r="A29" s="17"/>
      <c r="B29" s="17"/>
      <c r="C29" s="1"/>
      <c r="D29" s="4">
        <v>3</v>
      </c>
      <c r="E29" s="2"/>
      <c r="F29" s="2"/>
      <c r="G29" s="8">
        <f t="shared" si="2"/>
        <v>87.24</v>
      </c>
    </row>
    <row r="30" spans="1:7" ht="33" customHeight="1" x14ac:dyDescent="0.25">
      <c r="A30" s="58" t="s">
        <v>5</v>
      </c>
      <c r="B30" s="54"/>
      <c r="C30" s="59"/>
      <c r="D30" s="14">
        <f>SUM(D2:D29)</f>
        <v>149</v>
      </c>
      <c r="E30" s="3">
        <f>SUM(E2:E29)</f>
        <v>1553.65</v>
      </c>
      <c r="F30" s="3">
        <f>SUM(F2:F29)</f>
        <v>370.36999999999995</v>
      </c>
      <c r="G30" s="3">
        <f>SUM(G2:G29)</f>
        <v>1454</v>
      </c>
    </row>
    <row r="31" spans="1:7" x14ac:dyDescent="0.25">
      <c r="A31" s="15"/>
      <c r="B31" s="15"/>
    </row>
    <row r="32" spans="1:7" x14ac:dyDescent="0.25">
      <c r="E32" t="s">
        <v>16</v>
      </c>
      <c r="F32" t="s">
        <v>41</v>
      </c>
    </row>
    <row r="33" spans="2:6" x14ac:dyDescent="0.25">
      <c r="B33" t="s">
        <v>26</v>
      </c>
    </row>
    <row r="34" spans="2:6" x14ac:dyDescent="0.25">
      <c r="D34" s="55" t="s">
        <v>63</v>
      </c>
      <c r="E34" s="55"/>
      <c r="F34" s="55"/>
    </row>
    <row r="35" spans="2:6" x14ac:dyDescent="0.25">
      <c r="D35" s="55"/>
      <c r="E35" s="55"/>
      <c r="F35" s="55"/>
    </row>
    <row r="36" spans="2:6" x14ac:dyDescent="0.25">
      <c r="B36" t="s">
        <v>23</v>
      </c>
      <c r="D36" s="55"/>
      <c r="E36" s="55"/>
      <c r="F36" s="55"/>
    </row>
    <row r="37" spans="2:6" x14ac:dyDescent="0.25">
      <c r="B37" t="s">
        <v>25</v>
      </c>
      <c r="E37" s="21"/>
      <c r="F37" s="36"/>
    </row>
  </sheetData>
  <mergeCells count="3">
    <mergeCell ref="D34:F35"/>
    <mergeCell ref="A30:C30"/>
    <mergeCell ref="D36:F36"/>
  </mergeCells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zoomScaleNormal="100" workbookViewId="0">
      <selection activeCell="D12" sqref="D12"/>
    </sheetView>
  </sheetViews>
  <sheetFormatPr defaultRowHeight="15" x14ac:dyDescent="0.25"/>
  <cols>
    <col min="1" max="1" width="16" customWidth="1"/>
    <col min="2" max="2" width="18.5703125" customWidth="1"/>
    <col min="3" max="3" width="18.42578125" customWidth="1"/>
    <col min="4" max="4" width="17" customWidth="1"/>
    <col min="5" max="5" width="14.85546875" customWidth="1"/>
    <col min="6" max="6" width="14.42578125" customWidth="1"/>
  </cols>
  <sheetData>
    <row r="1" spans="1:6" ht="57.2" customHeight="1" x14ac:dyDescent="0.25">
      <c r="A1" s="1" t="s">
        <v>0</v>
      </c>
      <c r="B1" s="1" t="s">
        <v>6</v>
      </c>
      <c r="C1" s="1" t="s">
        <v>8</v>
      </c>
      <c r="D1" s="1" t="s">
        <v>9</v>
      </c>
      <c r="E1" s="1" t="s">
        <v>10</v>
      </c>
      <c r="F1" s="1" t="s">
        <v>5</v>
      </c>
    </row>
    <row r="2" spans="1:6" ht="30.75" customHeight="1" x14ac:dyDescent="0.25">
      <c r="A2" s="1"/>
      <c r="B2" s="1"/>
      <c r="C2" s="1"/>
      <c r="D2" s="1"/>
      <c r="E2" s="41">
        <v>4110</v>
      </c>
      <c r="F2" s="1"/>
    </row>
    <row r="3" spans="1:6" ht="33" customHeight="1" x14ac:dyDescent="0.25">
      <c r="A3" s="1"/>
      <c r="B3" s="2">
        <v>0</v>
      </c>
      <c r="C3" s="2">
        <v>1451.75</v>
      </c>
      <c r="D3" s="2">
        <v>210.5</v>
      </c>
      <c r="E3" s="2"/>
      <c r="F3" s="3">
        <f t="shared" ref="F3:F7" si="0">SUM(B3:E3)</f>
        <v>1662.25</v>
      </c>
    </row>
    <row r="4" spans="1:6" ht="33" customHeight="1" x14ac:dyDescent="0.25">
      <c r="A4" s="24"/>
      <c r="B4" s="2">
        <v>0</v>
      </c>
      <c r="C4" s="2">
        <v>1662.25</v>
      </c>
      <c r="D4" s="2"/>
      <c r="E4" s="2"/>
      <c r="F4" s="3">
        <f t="shared" si="0"/>
        <v>1662.25</v>
      </c>
    </row>
    <row r="5" spans="1:6" ht="33" customHeight="1" x14ac:dyDescent="0.25">
      <c r="A5" s="1"/>
      <c r="B5" s="2">
        <v>0</v>
      </c>
      <c r="C5" s="2">
        <v>0</v>
      </c>
      <c r="D5" s="2"/>
      <c r="E5" s="2"/>
      <c r="F5" s="3">
        <f t="shared" si="0"/>
        <v>0</v>
      </c>
    </row>
    <row r="6" spans="1:6" ht="33" customHeight="1" x14ac:dyDescent="0.25">
      <c r="A6" s="1"/>
      <c r="B6" s="2"/>
      <c r="C6" s="2">
        <v>0</v>
      </c>
      <c r="D6" s="18"/>
      <c r="E6" s="2"/>
      <c r="F6" s="3">
        <f t="shared" si="0"/>
        <v>0</v>
      </c>
    </row>
    <row r="7" spans="1:6" ht="33" customHeight="1" x14ac:dyDescent="0.25">
      <c r="A7" s="1" t="s">
        <v>5</v>
      </c>
      <c r="B7" s="3">
        <f>SUM(B3:B6)</f>
        <v>0</v>
      </c>
      <c r="C7" s="3">
        <f>SUM(C3:C6)</f>
        <v>3114</v>
      </c>
      <c r="D7" s="3">
        <f>SUM(D3:D6)</f>
        <v>210.5</v>
      </c>
      <c r="E7" s="3">
        <f>SUM(E3:E6)</f>
        <v>0</v>
      </c>
      <c r="F7" s="3">
        <f t="shared" si="0"/>
        <v>3324.5</v>
      </c>
    </row>
    <row r="9" spans="1:6" x14ac:dyDescent="0.25">
      <c r="B9" t="s">
        <v>26</v>
      </c>
    </row>
    <row r="12" spans="1:6" x14ac:dyDescent="0.25">
      <c r="B12" t="s">
        <v>23</v>
      </c>
    </row>
    <row r="13" spans="1:6" x14ac:dyDescent="0.25">
      <c r="B13" t="s">
        <v>25</v>
      </c>
    </row>
  </sheetData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9</vt:i4>
      </vt:variant>
    </vt:vector>
  </HeadingPairs>
  <TitlesOfParts>
    <vt:vector size="9" baseType="lpstr">
      <vt:lpstr>ATTIVITA</vt:lpstr>
      <vt:lpstr>ATTIVITA 2</vt:lpstr>
      <vt:lpstr>FUNZIONI STRUMENTALI</vt:lpstr>
      <vt:lpstr>PROGETTI AA-EE</vt:lpstr>
      <vt:lpstr>PROGETTI MM</vt:lpstr>
      <vt:lpstr>COLL. SCOL.</vt:lpstr>
      <vt:lpstr>INCARICHI SPECIFICI</vt:lpstr>
      <vt:lpstr>ORE ECCEDENTI DOCENTI</vt:lpstr>
      <vt:lpstr>ASS. AMM.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2024-12-23T20:07:05Z</dcterms:modified>
</cp:coreProperties>
</file>