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50" yWindow="1950" windowWidth="21600" windowHeight="11385" firstSheet="3" activeTab="7"/>
  </bookViews>
  <sheets>
    <sheet name="ATTIVITA" sheetId="1" r:id="rId1"/>
    <sheet name="ATTIVITA 2" sheetId="16" r:id="rId2"/>
    <sheet name="FUNZIONI STRUMENTALI" sheetId="8" r:id="rId3"/>
    <sheet name="PROGETTI" sheetId="12" r:id="rId4"/>
    <sheet name="COLL. SCOL." sheetId="3" r:id="rId5"/>
    <sheet name="INCARICHI SPECIFICI" sheetId="10" r:id="rId6"/>
    <sheet name="ORE ECCEDENTI DOCENTI" sheetId="4" r:id="rId7"/>
    <sheet name="ASS. AMM." sheetId="7" r:id="rId8"/>
  </sheets>
  <definedNames>
    <definedName name="_xlnm._FilterDatabase" localSheetId="0" hidden="1">ATTIVITA!$A$1:$I$1</definedName>
    <definedName name="_xlnm._FilterDatabase" localSheetId="1" hidden="1">'ATTIVITA 2'!$A$1:$I$1</definedName>
  </definedNames>
  <calcPr calcId="191029"/>
</workbook>
</file>

<file path=xl/calcChain.xml><?xml version="1.0" encoding="utf-8"?>
<calcChain xmlns="http://schemas.openxmlformats.org/spreadsheetml/2006/main">
  <c r="I5" i="3" l="1"/>
  <c r="J5" i="3" s="1"/>
  <c r="M5" i="3" s="1"/>
  <c r="I4" i="3"/>
  <c r="I43" i="16" l="1"/>
  <c r="I38" i="16"/>
  <c r="I37" i="16"/>
  <c r="I31" i="16"/>
  <c r="I27" i="16"/>
  <c r="I26" i="16"/>
  <c r="I24" i="16"/>
  <c r="I21" i="16"/>
  <c r="I14" i="16"/>
  <c r="I3" i="16"/>
  <c r="H34" i="12"/>
  <c r="H33" i="12"/>
  <c r="H31" i="12"/>
  <c r="H7" i="12"/>
  <c r="H8" i="12"/>
  <c r="E45" i="16"/>
  <c r="E37" i="12"/>
  <c r="H28" i="12"/>
  <c r="H10" i="12"/>
  <c r="H32" i="12" l="1"/>
  <c r="G32" i="4"/>
  <c r="G31" i="4"/>
  <c r="G30" i="4"/>
  <c r="G29" i="4"/>
  <c r="G28" i="4"/>
  <c r="G27" i="4"/>
  <c r="G26" i="4"/>
  <c r="G25" i="4"/>
  <c r="G24" i="4"/>
  <c r="G23" i="4"/>
  <c r="G22" i="4"/>
  <c r="G21" i="4"/>
  <c r="F15" i="4"/>
  <c r="F7" i="4"/>
  <c r="F9" i="4"/>
  <c r="F11" i="4"/>
  <c r="F10" i="4"/>
  <c r="F8" i="4"/>
  <c r="F6" i="4"/>
  <c r="E5" i="4"/>
  <c r="E4" i="4"/>
  <c r="E3" i="4"/>
  <c r="E2" i="4"/>
  <c r="F20" i="4"/>
  <c r="F19" i="4"/>
  <c r="F18" i="4"/>
  <c r="F17" i="4"/>
  <c r="F16" i="4"/>
  <c r="F14" i="4"/>
  <c r="F13" i="4"/>
  <c r="F12" i="4"/>
  <c r="I11" i="1" l="1"/>
  <c r="I10" i="1"/>
  <c r="D45" i="16" l="1"/>
  <c r="I12" i="3" l="1"/>
  <c r="J12" i="3" l="1"/>
  <c r="M12" i="3" s="1"/>
  <c r="H13" i="12"/>
  <c r="H9" i="12"/>
  <c r="H6" i="12"/>
  <c r="I19" i="1"/>
  <c r="I14" i="3" l="1"/>
  <c r="J14" i="3" s="1"/>
  <c r="B10" i="10"/>
  <c r="I7" i="1" l="1"/>
  <c r="I23" i="16"/>
  <c r="I33" i="16"/>
  <c r="B23" i="1" l="1"/>
  <c r="H17" i="12" l="1"/>
  <c r="H12" i="12"/>
  <c r="H14" i="12"/>
  <c r="H36" i="12"/>
  <c r="H24" i="12"/>
  <c r="H11" i="12"/>
  <c r="H21" i="12"/>
  <c r="H5" i="12"/>
  <c r="D37" i="12"/>
  <c r="B37" i="12"/>
  <c r="H23" i="12" l="1"/>
  <c r="H15" i="12"/>
  <c r="H25" i="12"/>
  <c r="F45" i="16"/>
  <c r="I35" i="16" l="1"/>
  <c r="I18" i="16"/>
  <c r="I39" i="16"/>
  <c r="I36" i="16"/>
  <c r="I30" i="16"/>
  <c r="I28" i="16"/>
  <c r="I20" i="16"/>
  <c r="I11" i="16"/>
  <c r="I2" i="16"/>
  <c r="I15" i="16"/>
  <c r="I10" i="16"/>
  <c r="I4" i="16"/>
  <c r="I6" i="16"/>
  <c r="I42" i="16"/>
  <c r="I17" i="16"/>
  <c r="B45" i="16"/>
  <c r="C45" i="16"/>
  <c r="H45" i="16"/>
  <c r="G45" i="16"/>
  <c r="I40" i="16"/>
  <c r="I12" i="16"/>
  <c r="I25" i="16"/>
  <c r="I44" i="16"/>
  <c r="I41" i="16"/>
  <c r="I34" i="16"/>
  <c r="I32" i="16"/>
  <c r="I29" i="16"/>
  <c r="I22" i="16"/>
  <c r="I19" i="16"/>
  <c r="I16" i="16"/>
  <c r="I13" i="16"/>
  <c r="I9" i="16"/>
  <c r="I8" i="16"/>
  <c r="I7" i="16"/>
  <c r="I5" i="16"/>
  <c r="I21" i="1"/>
  <c r="C23" i="1"/>
  <c r="E21" i="3"/>
  <c r="H21" i="3"/>
  <c r="G21" i="3"/>
  <c r="I45" i="16" l="1"/>
  <c r="I7" i="3"/>
  <c r="I3" i="3"/>
  <c r="J7" i="3" l="1"/>
  <c r="M7" i="3" s="1"/>
  <c r="J3" i="3"/>
  <c r="M3" i="3" s="1"/>
  <c r="C21" i="3"/>
  <c r="I9" i="3"/>
  <c r="J9" i="3" l="1"/>
  <c r="M9" i="3" s="1"/>
  <c r="I8" i="3"/>
  <c r="I18" i="3"/>
  <c r="J18" i="3" l="1"/>
  <c r="M18" i="3" s="1"/>
  <c r="J8" i="3"/>
  <c r="M8" i="3" s="1"/>
  <c r="I6" i="1"/>
  <c r="H23" i="1"/>
  <c r="F23" i="1"/>
  <c r="I5" i="1"/>
  <c r="H3" i="12"/>
  <c r="H4" i="12"/>
  <c r="H27" i="12"/>
  <c r="C10" i="10"/>
  <c r="H22" i="12" l="1"/>
  <c r="H20" i="12"/>
  <c r="D21" i="3" l="1"/>
  <c r="I20" i="3"/>
  <c r="J20" i="3" s="1"/>
  <c r="I19" i="3"/>
  <c r="J19" i="3" s="1"/>
  <c r="I17" i="3"/>
  <c r="J17" i="3" s="1"/>
  <c r="I16" i="3"/>
  <c r="J16" i="3" s="1"/>
  <c r="I15" i="3"/>
  <c r="J15" i="3" s="1"/>
  <c r="I13" i="3"/>
  <c r="J13" i="3" s="1"/>
  <c r="I11" i="3"/>
  <c r="J11" i="3" s="1"/>
  <c r="I10" i="3"/>
  <c r="J10" i="3" s="1"/>
  <c r="I6" i="3"/>
  <c r="J6" i="3" s="1"/>
  <c r="J4" i="3"/>
  <c r="I2" i="3"/>
  <c r="J2" i="3" s="1"/>
  <c r="L21" i="3"/>
  <c r="I20" i="1" l="1"/>
  <c r="G23" i="1"/>
  <c r="I13" i="1"/>
  <c r="I4" i="1"/>
  <c r="H30" i="12" l="1"/>
  <c r="M20" i="3" l="1"/>
  <c r="M19" i="3"/>
  <c r="M17" i="3"/>
  <c r="M16" i="3"/>
  <c r="M15" i="3"/>
  <c r="M14" i="3"/>
  <c r="M13" i="3"/>
  <c r="M11" i="3"/>
  <c r="M10" i="3"/>
  <c r="M4" i="3"/>
  <c r="M2" i="3"/>
  <c r="I2" i="1" l="1"/>
  <c r="I18" i="1"/>
  <c r="F21" i="3" l="1"/>
  <c r="I12" i="1" l="1"/>
  <c r="I14" i="1"/>
  <c r="D33" i="4" l="1"/>
  <c r="F33" i="4" l="1"/>
  <c r="E33" i="4"/>
  <c r="G33" i="4"/>
  <c r="H26" i="12"/>
  <c r="H19" i="12"/>
  <c r="G37" i="12" l="1"/>
  <c r="F37" i="12"/>
  <c r="C37" i="12"/>
  <c r="H35" i="12"/>
  <c r="H29" i="12"/>
  <c r="H18" i="12"/>
  <c r="H16" i="12"/>
  <c r="H2" i="12"/>
  <c r="H37" i="12" l="1"/>
  <c r="I8" i="1"/>
  <c r="E23" i="1"/>
  <c r="D23" i="1"/>
  <c r="I3" i="1"/>
  <c r="F5" i="7" l="1"/>
  <c r="I16" i="1"/>
  <c r="B7" i="8" l="1"/>
  <c r="C6" i="8"/>
  <c r="C5" i="8"/>
  <c r="C4" i="8"/>
  <c r="C3" i="8"/>
  <c r="C2" i="8"/>
  <c r="C7" i="8" l="1"/>
  <c r="F6" i="7"/>
  <c r="F4" i="7"/>
  <c r="E7" i="7"/>
  <c r="D7" i="7"/>
  <c r="C7" i="7"/>
  <c r="B7" i="7" l="1"/>
  <c r="F7" i="7" s="1"/>
  <c r="F3" i="7"/>
  <c r="K21" i="3" l="1"/>
  <c r="I22" i="1" l="1"/>
  <c r="I17" i="1"/>
  <c r="I15" i="1"/>
  <c r="I9" i="1"/>
  <c r="I23" i="1" l="1"/>
  <c r="B21" i="3"/>
  <c r="I21" i="3"/>
  <c r="M6" i="3" l="1"/>
  <c r="M21" i="3" s="1"/>
  <c r="J21" i="3" l="1"/>
</calcChain>
</file>

<file path=xl/sharedStrings.xml><?xml version="1.0" encoding="utf-8"?>
<sst xmlns="http://schemas.openxmlformats.org/spreadsheetml/2006/main" count="98" uniqueCount="57">
  <si>
    <t>COGNOME E NOME</t>
  </si>
  <si>
    <t>FUNZIONI STRUMENTALI</t>
  </si>
  <si>
    <t>RESPONSABILI DI PLESSO</t>
  </si>
  <si>
    <t>COORDINATORI DI CLASSE</t>
  </si>
  <si>
    <t>COORDINATORI DIPARTIMENTALI</t>
  </si>
  <si>
    <t>TOTALI</t>
  </si>
  <si>
    <t xml:space="preserve">STRAORDINARIO </t>
  </si>
  <si>
    <t>ORE ECCEDENTI</t>
  </si>
  <si>
    <t>INTENSIFICAZIONE</t>
  </si>
  <si>
    <t>INDENNITA' DI DIREZIONE DSGA</t>
  </si>
  <si>
    <t>INCARICHI SPECIFICI</t>
  </si>
  <si>
    <t xml:space="preserve">CODICE ELENCO SIDI </t>
  </si>
  <si>
    <t>DOCENTI INFANZIA</t>
  </si>
  <si>
    <t>DOCENTI PRIMARIA</t>
  </si>
  <si>
    <t>DOCENTI SEC. 1^ grado</t>
  </si>
  <si>
    <t xml:space="preserve">CODICE ELENCO MEF </t>
  </si>
  <si>
    <t>TOTALE ORE A PAGAMENTO</t>
  </si>
  <si>
    <t>REFERENTI PROGETTI</t>
  </si>
  <si>
    <t>IMPORTO</t>
  </si>
  <si>
    <t>Il D.sga</t>
  </si>
  <si>
    <t>Il Dirigente Scolastico</t>
  </si>
  <si>
    <t>Matilde Mennitto</t>
  </si>
  <si>
    <t>Giovanni Aurilio</t>
  </si>
  <si>
    <t>Il D.sga Matilde Mennitto</t>
  </si>
  <si>
    <t>Compenso per attività progettuali</t>
  </si>
  <si>
    <t>TUTOR</t>
  </si>
  <si>
    <t xml:space="preserve">Il D.S. </t>
  </si>
  <si>
    <t>D.sga</t>
  </si>
  <si>
    <t>Intensificazione per sostituzione colleghi assenti</t>
  </si>
  <si>
    <t>Pulizia palestra</t>
  </si>
  <si>
    <t>Straordinario</t>
  </si>
  <si>
    <t>Assistenza tecnica , cambio pannolino</t>
  </si>
  <si>
    <t>CAP 2556 PG 5</t>
  </si>
  <si>
    <t>TUTOR TIROCINANTI</t>
  </si>
  <si>
    <t>Progetto British Infanzia</t>
  </si>
  <si>
    <t>Sorveglianza mensa</t>
  </si>
  <si>
    <t xml:space="preserve"> </t>
  </si>
  <si>
    <t>COORDINATORE INFANZIA</t>
  </si>
  <si>
    <t>Piccola manutenzione</t>
  </si>
  <si>
    <t>Prestazioni aggiuntive ART. 88 lett. e (servizio a scavalco e orario flessibile)</t>
  </si>
  <si>
    <t>GESTIONE SITO</t>
  </si>
  <si>
    <t>Ref. e Coord. ED. CIVICA EEEE</t>
  </si>
  <si>
    <t>Coord. ED. CIVICA MMMM</t>
  </si>
  <si>
    <t>collaboratori DS</t>
  </si>
  <si>
    <t>Francese nella scuola primaria</t>
  </si>
  <si>
    <t>MUSICA INSIEME</t>
  </si>
  <si>
    <t>Nuoto in cartella 8/12</t>
  </si>
  <si>
    <t>Nuoto in cartella               4/12</t>
  </si>
  <si>
    <t>Referente Orientamento</t>
  </si>
  <si>
    <t>GLI 4/12</t>
  </si>
  <si>
    <t>GLI 8/12</t>
  </si>
  <si>
    <t>CAP 2556 PG 6 = € 2.270,42 + 461,83 = 2.732,25</t>
  </si>
  <si>
    <t>CAP 2555 PG 6 = € 959,20</t>
  </si>
  <si>
    <t>TOTALE RISORSE ASSEGNATE</t>
  </si>
  <si>
    <t>CAP. 2556 PG 5</t>
  </si>
  <si>
    <t>CAP.2556 PG 5</t>
  </si>
  <si>
    <t>INDENNITA' DI SOSTITUZIONE D.sga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</si>
</sst>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€&quot;\ #,##0.00;\-&quot;€&quot;\ #,##0.00"/>
    <numFmt numFmtId="164" formatCode="&quot;€&quot;\ #,##0.00;[Red]&quot;€&quot;\ #,##0.00"/>
    <numFmt numFmtId="165" formatCode="&quot;€&quot;\ #,##0.00"/>
    <numFmt numFmtId="166" formatCode="#,##0.00_ ;\-#,##0.00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 shrinkToFit="1"/>
    </xf>
    <xf numFmtId="164" fontId="1" fillId="0" borderId="1" xfId="0" applyNumberFormat="1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7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164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" xfId="0" applyBorder="1"/>
    <xf numFmtId="0" fontId="1" fillId="0" borderId="1" xfId="0" applyFont="1" applyBorder="1" applyAlignment="1">
      <alignment horizontal="center" vertical="center"/>
    </xf>
    <xf numFmtId="10" fontId="0" fillId="0" borderId="1" xfId="0" applyNumberFormat="1" applyBorder="1" applyAlignment="1">
      <alignment vertical="center" wrapText="1"/>
    </xf>
    <xf numFmtId="165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" fillId="0" borderId="0" xfId="0" applyNumberFormat="1" applyFont="1"/>
    <xf numFmtId="0" fontId="1" fillId="0" borderId="5" xfId="0" applyFont="1" applyBorder="1" applyAlignment="1">
      <alignment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7" fontId="1" fillId="4" borderId="1" xfId="0" applyNumberFormat="1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Normal="100" workbookViewId="0">
      <pane ySplit="1" topLeftCell="A14" activePane="bottomLeft" state="frozen"/>
      <selection pane="bottomLeft" activeCell="A20" sqref="A20:A22"/>
    </sheetView>
  </sheetViews>
  <sheetFormatPr defaultRowHeight="15" x14ac:dyDescent="0.25"/>
  <cols>
    <col min="1" max="1" width="16" customWidth="1"/>
    <col min="2" max="2" width="14.28515625" customWidth="1"/>
    <col min="3" max="3" width="17" customWidth="1"/>
    <col min="4" max="4" width="14.85546875" customWidth="1"/>
    <col min="5" max="5" width="16.140625" customWidth="1"/>
    <col min="6" max="6" width="16.28515625" customWidth="1"/>
    <col min="7" max="8" width="12.7109375" customWidth="1"/>
    <col min="9" max="9" width="14.42578125" customWidth="1"/>
  </cols>
  <sheetData>
    <row r="1" spans="1:11" ht="33" customHeight="1" x14ac:dyDescent="0.25">
      <c r="A1" s="1" t="s">
        <v>0</v>
      </c>
      <c r="B1" s="25" t="s">
        <v>2</v>
      </c>
      <c r="C1" s="10" t="s">
        <v>37</v>
      </c>
      <c r="D1" s="24" t="s">
        <v>3</v>
      </c>
      <c r="E1" s="24" t="s">
        <v>4</v>
      </c>
      <c r="F1" s="55" t="s">
        <v>43</v>
      </c>
      <c r="G1" s="4" t="s">
        <v>48</v>
      </c>
      <c r="H1" s="4" t="s">
        <v>25</v>
      </c>
      <c r="I1" s="4" t="s">
        <v>5</v>
      </c>
    </row>
    <row r="2" spans="1:11" ht="33" customHeight="1" x14ac:dyDescent="0.25">
      <c r="A2" s="1"/>
      <c r="B2" s="45">
        <v>262.5</v>
      </c>
      <c r="C2" s="11">
        <v>525</v>
      </c>
      <c r="D2" s="1"/>
      <c r="E2" s="1"/>
      <c r="F2" s="1"/>
      <c r="G2" s="4"/>
      <c r="H2" s="4"/>
      <c r="I2" s="3">
        <f t="shared" ref="I2:I22" si="0">SUM(B2:H2)</f>
        <v>787.5</v>
      </c>
    </row>
    <row r="3" spans="1:11" ht="33" customHeight="1" x14ac:dyDescent="0.25">
      <c r="A3" s="1"/>
      <c r="B3" s="1"/>
      <c r="C3" s="11"/>
      <c r="D3" s="2">
        <v>350</v>
      </c>
      <c r="E3" s="1"/>
      <c r="F3" s="1"/>
      <c r="G3" s="47"/>
      <c r="H3" s="4"/>
      <c r="I3" s="3">
        <f t="shared" si="0"/>
        <v>350</v>
      </c>
    </row>
    <row r="4" spans="1:11" ht="33" customHeight="1" x14ac:dyDescent="0.25">
      <c r="A4" s="1"/>
      <c r="B4" s="2">
        <v>525</v>
      </c>
      <c r="C4" s="11"/>
      <c r="D4" s="2">
        <v>408.33</v>
      </c>
      <c r="E4" s="1"/>
      <c r="F4" s="26"/>
      <c r="G4" s="48"/>
      <c r="H4" s="26"/>
      <c r="I4" s="3">
        <f t="shared" si="0"/>
        <v>933.32999999999993</v>
      </c>
    </row>
    <row r="5" spans="1:11" ht="33" customHeight="1" x14ac:dyDescent="0.25">
      <c r="A5" s="38"/>
      <c r="B5" s="2">
        <v>612.5</v>
      </c>
      <c r="C5" s="11"/>
      <c r="D5" s="1"/>
      <c r="E5" s="1"/>
      <c r="F5" s="26"/>
      <c r="G5" s="48"/>
      <c r="H5" s="26"/>
      <c r="I5" s="6">
        <f t="shared" si="0"/>
        <v>612.5</v>
      </c>
    </row>
    <row r="6" spans="1:11" ht="33" customHeight="1" x14ac:dyDescent="0.25">
      <c r="A6" s="38"/>
      <c r="B6" s="2"/>
      <c r="C6" s="2"/>
      <c r="D6" s="2">
        <v>350</v>
      </c>
      <c r="E6" s="2"/>
      <c r="F6" s="2"/>
      <c r="G6" s="49"/>
      <c r="H6" s="2"/>
      <c r="I6" s="6">
        <f t="shared" si="0"/>
        <v>350</v>
      </c>
    </row>
    <row r="7" spans="1:11" ht="33" customHeight="1" x14ac:dyDescent="0.25">
      <c r="A7" s="1"/>
      <c r="B7" s="2"/>
      <c r="C7" s="2"/>
      <c r="D7" s="19"/>
      <c r="E7" s="2"/>
      <c r="F7" s="2"/>
      <c r="G7" s="49"/>
      <c r="H7" s="2">
        <v>175</v>
      </c>
      <c r="I7" s="6">
        <f t="shared" si="0"/>
        <v>175</v>
      </c>
    </row>
    <row r="8" spans="1:11" ht="33" customHeight="1" x14ac:dyDescent="0.25">
      <c r="A8" s="1"/>
      <c r="B8" s="2">
        <v>875</v>
      </c>
      <c r="C8" s="2"/>
      <c r="D8" s="2"/>
      <c r="E8" s="2"/>
      <c r="F8" s="2"/>
      <c r="G8" s="49"/>
      <c r="H8" s="2"/>
      <c r="I8" s="6">
        <f t="shared" si="0"/>
        <v>875</v>
      </c>
    </row>
    <row r="9" spans="1:11" ht="33" customHeight="1" x14ac:dyDescent="0.25">
      <c r="A9" s="1"/>
      <c r="B9" s="2">
        <v>612.5</v>
      </c>
      <c r="C9" s="2"/>
      <c r="D9" s="2"/>
      <c r="E9" s="2"/>
      <c r="F9" s="2"/>
      <c r="G9" s="49"/>
      <c r="H9" s="2"/>
      <c r="I9" s="6">
        <f t="shared" si="0"/>
        <v>612.5</v>
      </c>
    </row>
    <row r="10" spans="1:11" ht="33" customHeight="1" x14ac:dyDescent="0.25">
      <c r="A10" s="1"/>
      <c r="B10" s="2"/>
      <c r="C10" s="2"/>
      <c r="D10" s="2"/>
      <c r="E10" s="2"/>
      <c r="F10" s="2">
        <v>2100</v>
      </c>
      <c r="G10" s="49"/>
      <c r="H10" s="2"/>
      <c r="I10" s="6">
        <f t="shared" si="0"/>
        <v>2100</v>
      </c>
      <c r="K10" t="s">
        <v>20</v>
      </c>
    </row>
    <row r="11" spans="1:11" ht="33" customHeight="1" x14ac:dyDescent="0.25">
      <c r="A11" s="1"/>
      <c r="B11" s="2"/>
      <c r="C11" s="2"/>
      <c r="D11" s="2"/>
      <c r="E11" s="2"/>
      <c r="F11" s="2">
        <v>2100</v>
      </c>
      <c r="G11" s="49"/>
      <c r="H11" s="2"/>
      <c r="I11" s="6">
        <f t="shared" si="0"/>
        <v>2100</v>
      </c>
      <c r="K11" t="s">
        <v>22</v>
      </c>
    </row>
    <row r="12" spans="1:11" ht="33" customHeight="1" x14ac:dyDescent="0.25">
      <c r="A12" s="1"/>
      <c r="B12" s="2"/>
      <c r="C12" s="2"/>
      <c r="D12" s="2">
        <v>408.33</v>
      </c>
      <c r="E12" s="2">
        <v>262.5</v>
      </c>
      <c r="F12" s="2"/>
      <c r="G12" s="58">
        <v>262.5</v>
      </c>
      <c r="H12" s="2">
        <v>175</v>
      </c>
      <c r="I12" s="6">
        <f t="shared" si="0"/>
        <v>1108.33</v>
      </c>
    </row>
    <row r="13" spans="1:11" ht="33" customHeight="1" x14ac:dyDescent="0.25">
      <c r="A13" s="1"/>
      <c r="B13" s="2"/>
      <c r="C13" s="2"/>
      <c r="D13" s="2"/>
      <c r="E13" s="2"/>
      <c r="F13" s="2"/>
      <c r="G13" s="49"/>
      <c r="H13" s="2">
        <v>175</v>
      </c>
      <c r="I13" s="6">
        <f t="shared" si="0"/>
        <v>175</v>
      </c>
    </row>
    <row r="14" spans="1:11" ht="33" customHeight="1" x14ac:dyDescent="0.25">
      <c r="A14" s="1"/>
      <c r="B14" s="2"/>
      <c r="C14" s="2"/>
      <c r="D14" s="2"/>
      <c r="E14" s="2">
        <v>262.5</v>
      </c>
      <c r="F14" s="2"/>
      <c r="G14" s="49"/>
      <c r="H14" s="2"/>
      <c r="I14" s="6">
        <f t="shared" si="0"/>
        <v>262.5</v>
      </c>
    </row>
    <row r="15" spans="1:11" ht="33" customHeight="1" x14ac:dyDescent="0.25">
      <c r="A15" s="1"/>
      <c r="B15" s="2"/>
      <c r="C15" s="2"/>
      <c r="D15" s="2">
        <v>350</v>
      </c>
      <c r="E15" s="2"/>
      <c r="F15" s="2"/>
      <c r="G15" s="49"/>
      <c r="H15" s="2"/>
      <c r="I15" s="6">
        <f t="shared" si="0"/>
        <v>350</v>
      </c>
    </row>
    <row r="16" spans="1:11" ht="33" customHeight="1" x14ac:dyDescent="0.25">
      <c r="A16" s="1"/>
      <c r="B16" s="2"/>
      <c r="C16" s="2"/>
      <c r="D16" s="2">
        <v>408.33</v>
      </c>
      <c r="E16" s="2"/>
      <c r="F16" s="2"/>
      <c r="G16" s="49"/>
      <c r="H16" s="2"/>
      <c r="I16" s="6">
        <f t="shared" si="0"/>
        <v>408.33</v>
      </c>
      <c r="K16" t="s">
        <v>19</v>
      </c>
    </row>
    <row r="17" spans="1:11" ht="33" customHeight="1" x14ac:dyDescent="0.25">
      <c r="A17" s="1"/>
      <c r="B17" s="2"/>
      <c r="C17" s="2"/>
      <c r="D17" s="2">
        <v>350</v>
      </c>
      <c r="E17" s="2"/>
      <c r="F17" s="2"/>
      <c r="G17" s="49"/>
      <c r="H17" s="2"/>
      <c r="I17" s="6">
        <f t="shared" si="0"/>
        <v>350</v>
      </c>
      <c r="K17" t="s">
        <v>21</v>
      </c>
    </row>
    <row r="18" spans="1:11" ht="33" customHeight="1" x14ac:dyDescent="0.25">
      <c r="A18" s="38"/>
      <c r="B18" s="2">
        <v>262.5</v>
      </c>
      <c r="C18" s="2"/>
      <c r="D18" s="2"/>
      <c r="E18" s="2"/>
      <c r="F18" s="2"/>
      <c r="G18" s="49"/>
      <c r="H18" s="2"/>
      <c r="I18" s="6">
        <f t="shared" si="0"/>
        <v>262.5</v>
      </c>
    </row>
    <row r="19" spans="1:11" ht="33" customHeight="1" x14ac:dyDescent="0.25">
      <c r="A19" s="1"/>
      <c r="B19" s="2"/>
      <c r="C19" s="2"/>
      <c r="D19" s="36">
        <v>408.35</v>
      </c>
      <c r="E19" s="2"/>
      <c r="F19" s="2"/>
      <c r="G19" s="49"/>
      <c r="H19" s="2"/>
      <c r="I19" s="6">
        <f t="shared" si="0"/>
        <v>408.35</v>
      </c>
    </row>
    <row r="20" spans="1:11" ht="33" customHeight="1" x14ac:dyDescent="0.25">
      <c r="A20" s="1"/>
      <c r="B20" s="2"/>
      <c r="C20" s="2"/>
      <c r="D20" s="2">
        <v>408.33</v>
      </c>
      <c r="E20" s="2"/>
      <c r="F20" s="2"/>
      <c r="G20" s="49"/>
      <c r="H20" s="2"/>
      <c r="I20" s="6">
        <f t="shared" si="0"/>
        <v>408.33</v>
      </c>
    </row>
    <row r="21" spans="1:11" ht="33" customHeight="1" x14ac:dyDescent="0.25">
      <c r="A21" s="1"/>
      <c r="B21" s="2"/>
      <c r="C21" s="2"/>
      <c r="D21" s="2">
        <v>408.33</v>
      </c>
      <c r="E21" s="2">
        <v>262.5</v>
      </c>
      <c r="F21" s="2"/>
      <c r="G21" s="49"/>
      <c r="H21" s="2"/>
      <c r="I21" s="6">
        <f t="shared" si="0"/>
        <v>670.82999999999993</v>
      </c>
    </row>
    <row r="22" spans="1:11" ht="33" customHeight="1" x14ac:dyDescent="0.25">
      <c r="A22" s="1"/>
      <c r="B22" s="2">
        <v>1400</v>
      </c>
      <c r="C22" s="2"/>
      <c r="D22" s="2"/>
      <c r="E22" s="2"/>
      <c r="F22" s="2"/>
      <c r="G22" s="49"/>
      <c r="H22" s="2"/>
      <c r="I22" s="6">
        <f t="shared" si="0"/>
        <v>1400</v>
      </c>
    </row>
    <row r="23" spans="1:11" ht="33" customHeight="1" x14ac:dyDescent="0.25">
      <c r="A23" s="1" t="s">
        <v>5</v>
      </c>
      <c r="B23" s="3">
        <f>SUM(B2:B22)</f>
        <v>4550</v>
      </c>
      <c r="C23" s="3">
        <f>SUM(C2:C22)</f>
        <v>525</v>
      </c>
      <c r="D23" s="3">
        <f>SUM(D3:D22)</f>
        <v>3849.9999999999995</v>
      </c>
      <c r="E23" s="3">
        <f>SUM(E3:E22)</f>
        <v>787.5</v>
      </c>
      <c r="F23" s="3">
        <f>SUM(F3:F22)</f>
        <v>4200</v>
      </c>
      <c r="G23" s="50">
        <f>SUM(G3:G22)</f>
        <v>262.5</v>
      </c>
      <c r="H23" s="3">
        <f>SUM(H3:H22)</f>
        <v>525</v>
      </c>
      <c r="I23" s="6">
        <f>SUM(I2:I22)</f>
        <v>14700</v>
      </c>
    </row>
    <row r="25" spans="1:11" x14ac:dyDescent="0.25">
      <c r="C25" t="s">
        <v>32</v>
      </c>
    </row>
  </sheetData>
  <autoFilter ref="A1:I1"/>
  <sortState ref="A2:H14">
    <sortCondition ref="A2"/>
  </sortState>
  <pageMargins left="0.70866141732283472" right="0.70866141732283472" top="0.74803149606299213" bottom="0.74803149606299213" header="0.31496062992125984" footer="0.31496062992125984"/>
  <pageSetup paperSize="8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Normal="100" workbookViewId="0">
      <pane ySplit="1" topLeftCell="A41" activePane="bottomLeft" state="frozen"/>
      <selection pane="bottomLeft" activeCell="A39" sqref="A39:A44"/>
    </sheetView>
  </sheetViews>
  <sheetFormatPr defaultRowHeight="15" x14ac:dyDescent="0.25"/>
  <cols>
    <col min="1" max="1" width="16" customWidth="1"/>
    <col min="2" max="2" width="14.28515625" customWidth="1"/>
    <col min="3" max="3" width="14.85546875" customWidth="1"/>
    <col min="4" max="5" width="14.85546875" style="5" customWidth="1"/>
    <col min="6" max="6" width="14.85546875" customWidth="1"/>
    <col min="7" max="7" width="12.7109375" customWidth="1"/>
    <col min="8" max="8" width="12.42578125" customWidth="1"/>
    <col min="9" max="9" width="14.42578125" customWidth="1"/>
  </cols>
  <sheetData>
    <row r="1" spans="1:9" ht="33" customHeight="1" x14ac:dyDescent="0.25">
      <c r="A1" s="1" t="s">
        <v>0</v>
      </c>
      <c r="B1" s="24" t="s">
        <v>40</v>
      </c>
      <c r="C1" s="24" t="s">
        <v>41</v>
      </c>
      <c r="D1" s="14" t="s">
        <v>42</v>
      </c>
      <c r="E1" s="14" t="s">
        <v>49</v>
      </c>
      <c r="F1" s="14" t="s">
        <v>50</v>
      </c>
      <c r="G1" s="13" t="s">
        <v>33</v>
      </c>
      <c r="H1" s="24" t="s">
        <v>17</v>
      </c>
      <c r="I1" s="4" t="s">
        <v>5</v>
      </c>
    </row>
    <row r="2" spans="1:9" ht="33" customHeight="1" x14ac:dyDescent="0.25">
      <c r="A2" s="1"/>
      <c r="B2" s="22"/>
      <c r="C2" s="2">
        <v>175</v>
      </c>
      <c r="D2" s="2"/>
      <c r="E2" s="2"/>
      <c r="F2" s="9"/>
      <c r="G2" s="2"/>
      <c r="H2" s="2"/>
      <c r="I2" s="6">
        <f>SUM(B2:H2)</f>
        <v>175</v>
      </c>
    </row>
    <row r="3" spans="1:9" ht="33" customHeight="1" x14ac:dyDescent="0.25">
      <c r="A3" s="1"/>
      <c r="B3" s="22"/>
      <c r="C3" s="2">
        <v>175</v>
      </c>
      <c r="D3" s="2"/>
      <c r="E3" s="2"/>
      <c r="F3" s="9"/>
      <c r="G3" s="2"/>
      <c r="H3" s="2"/>
      <c r="I3" s="6">
        <f>SUM(B3:H3)</f>
        <v>175</v>
      </c>
    </row>
    <row r="4" spans="1:9" ht="33" customHeight="1" x14ac:dyDescent="0.25">
      <c r="A4" s="1"/>
      <c r="B4" s="2"/>
      <c r="C4" s="1"/>
      <c r="D4" s="4">
        <v>87.5</v>
      </c>
      <c r="E4" s="4"/>
      <c r="F4" s="53"/>
      <c r="G4" s="2"/>
      <c r="H4" s="2"/>
      <c r="I4" s="3">
        <f t="shared" ref="I4:I14" si="0">SUM(B4:H4)</f>
        <v>87.5</v>
      </c>
    </row>
    <row r="5" spans="1:9" ht="33" customHeight="1" x14ac:dyDescent="0.25">
      <c r="A5" s="38"/>
      <c r="B5" s="1"/>
      <c r="C5" s="2"/>
      <c r="D5" s="2">
        <v>87.5</v>
      </c>
      <c r="E5" s="2"/>
      <c r="F5" s="9"/>
      <c r="G5" s="4"/>
      <c r="H5" s="1"/>
      <c r="I5" s="3">
        <f t="shared" si="0"/>
        <v>87.5</v>
      </c>
    </row>
    <row r="6" spans="1:9" ht="33" customHeight="1" x14ac:dyDescent="0.25">
      <c r="A6" s="1"/>
      <c r="B6" s="1"/>
      <c r="C6" s="2">
        <v>175</v>
      </c>
      <c r="D6" s="2"/>
      <c r="E6" s="2"/>
      <c r="F6" s="9"/>
      <c r="G6" s="4"/>
      <c r="H6" s="1"/>
      <c r="I6" s="3">
        <f t="shared" si="0"/>
        <v>175</v>
      </c>
    </row>
    <row r="7" spans="1:9" ht="33" customHeight="1" x14ac:dyDescent="0.25">
      <c r="A7" s="1"/>
      <c r="B7" s="2"/>
      <c r="C7" s="2"/>
      <c r="D7" s="2">
        <v>87.5</v>
      </c>
      <c r="E7" s="2"/>
      <c r="F7" s="9"/>
      <c r="G7" s="26"/>
      <c r="H7" s="1"/>
      <c r="I7" s="3">
        <f t="shared" si="0"/>
        <v>87.5</v>
      </c>
    </row>
    <row r="8" spans="1:9" ht="33" customHeight="1" x14ac:dyDescent="0.25">
      <c r="A8" s="38"/>
      <c r="B8" s="2"/>
      <c r="C8" s="2">
        <v>175</v>
      </c>
      <c r="D8" s="2"/>
      <c r="E8" s="2"/>
      <c r="F8" s="54"/>
      <c r="G8" s="26"/>
      <c r="H8" s="1"/>
      <c r="I8" s="6">
        <f t="shared" si="0"/>
        <v>175</v>
      </c>
    </row>
    <row r="9" spans="1:9" ht="33" customHeight="1" x14ac:dyDescent="0.25">
      <c r="A9" s="38"/>
      <c r="B9" s="2">
        <v>440.06</v>
      </c>
      <c r="C9" s="2">
        <v>175</v>
      </c>
      <c r="D9" s="2"/>
      <c r="E9" s="2"/>
      <c r="F9" s="9"/>
      <c r="G9" s="2"/>
      <c r="H9" s="2"/>
      <c r="I9" s="6">
        <f t="shared" si="0"/>
        <v>615.05999999999995</v>
      </c>
    </row>
    <row r="10" spans="1:9" ht="33" customHeight="1" x14ac:dyDescent="0.25">
      <c r="A10" s="38"/>
      <c r="B10" s="2"/>
      <c r="C10" s="2">
        <v>350</v>
      </c>
      <c r="D10" s="2"/>
      <c r="E10" s="2">
        <v>70</v>
      </c>
      <c r="F10" s="9"/>
      <c r="G10" s="2">
        <v>87.5</v>
      </c>
      <c r="H10" s="2"/>
      <c r="I10" s="6">
        <f t="shared" si="0"/>
        <v>507.5</v>
      </c>
    </row>
    <row r="11" spans="1:9" ht="33" customHeight="1" x14ac:dyDescent="0.25">
      <c r="A11" s="38"/>
      <c r="B11" s="2"/>
      <c r="C11" s="2">
        <v>350</v>
      </c>
      <c r="D11" s="2"/>
      <c r="E11" s="2"/>
      <c r="F11" s="9"/>
      <c r="G11" s="2"/>
      <c r="H11" s="2"/>
      <c r="I11" s="6">
        <f t="shared" si="0"/>
        <v>350</v>
      </c>
    </row>
    <row r="12" spans="1:9" ht="33" customHeight="1" x14ac:dyDescent="0.25">
      <c r="A12" s="1"/>
      <c r="B12" s="2"/>
      <c r="C12" s="2">
        <v>455</v>
      </c>
      <c r="D12" s="2"/>
      <c r="E12" s="2"/>
      <c r="F12" s="9"/>
      <c r="G12" s="2"/>
      <c r="H12" s="2"/>
      <c r="I12" s="6">
        <f t="shared" si="0"/>
        <v>455</v>
      </c>
    </row>
    <row r="13" spans="1:9" ht="33" customHeight="1" x14ac:dyDescent="0.25">
      <c r="A13" s="1"/>
      <c r="B13" s="2"/>
      <c r="C13" s="2"/>
      <c r="D13" s="2"/>
      <c r="E13" s="2"/>
      <c r="F13" s="9"/>
      <c r="G13" s="2"/>
      <c r="H13" s="2">
        <v>140</v>
      </c>
      <c r="I13" s="6">
        <f t="shared" si="0"/>
        <v>140</v>
      </c>
    </row>
    <row r="14" spans="1:9" ht="33" customHeight="1" x14ac:dyDescent="0.25">
      <c r="A14" s="1"/>
      <c r="B14" s="2"/>
      <c r="C14" s="2"/>
      <c r="D14" s="2"/>
      <c r="E14" s="2">
        <v>35</v>
      </c>
      <c r="F14" s="19">
        <v>102.37</v>
      </c>
      <c r="G14" s="2"/>
      <c r="H14" s="2"/>
      <c r="I14" s="6">
        <f t="shared" si="0"/>
        <v>137.37</v>
      </c>
    </row>
    <row r="15" spans="1:9" ht="33" customHeight="1" x14ac:dyDescent="0.25">
      <c r="A15" s="1"/>
      <c r="B15" s="2"/>
      <c r="C15" s="2">
        <v>175</v>
      </c>
      <c r="D15" s="2"/>
      <c r="E15" s="2"/>
      <c r="F15" s="9"/>
      <c r="G15" s="2"/>
      <c r="H15" s="2"/>
      <c r="I15" s="6">
        <f t="shared" ref="I15:I21" si="1">SUM(B15:H15)</f>
        <v>175</v>
      </c>
    </row>
    <row r="16" spans="1:9" ht="33" customHeight="1" x14ac:dyDescent="0.25">
      <c r="A16" s="1"/>
      <c r="B16" s="2"/>
      <c r="C16" s="2"/>
      <c r="D16" s="2"/>
      <c r="E16" s="2"/>
      <c r="F16" s="9"/>
      <c r="G16" s="2">
        <v>87.5</v>
      </c>
      <c r="H16" s="2"/>
      <c r="I16" s="6">
        <f t="shared" si="1"/>
        <v>87.5</v>
      </c>
    </row>
    <row r="17" spans="1:9" ht="33" customHeight="1" x14ac:dyDescent="0.25">
      <c r="A17" s="1"/>
      <c r="B17" s="2"/>
      <c r="C17" s="2">
        <v>87.5</v>
      </c>
      <c r="D17" s="2"/>
      <c r="E17" s="2"/>
      <c r="F17" s="9"/>
      <c r="G17" s="2"/>
      <c r="H17" s="2"/>
      <c r="I17" s="6">
        <f t="shared" si="1"/>
        <v>87.5</v>
      </c>
    </row>
    <row r="18" spans="1:9" ht="33" customHeight="1" x14ac:dyDescent="0.25">
      <c r="A18" s="1"/>
      <c r="B18" s="2"/>
      <c r="C18" s="2">
        <v>175</v>
      </c>
      <c r="D18" s="2"/>
      <c r="E18" s="2"/>
      <c r="F18" s="9"/>
      <c r="G18" s="2"/>
      <c r="H18" s="2"/>
      <c r="I18" s="6">
        <f t="shared" si="1"/>
        <v>175</v>
      </c>
    </row>
    <row r="19" spans="1:9" ht="33" customHeight="1" x14ac:dyDescent="0.25">
      <c r="A19" s="1"/>
      <c r="B19" s="2"/>
      <c r="C19" s="2">
        <v>87.5</v>
      </c>
      <c r="D19" s="2"/>
      <c r="E19" s="2"/>
      <c r="F19" s="9"/>
      <c r="G19" s="2"/>
      <c r="H19" s="9"/>
      <c r="I19" s="6">
        <f t="shared" si="1"/>
        <v>87.5</v>
      </c>
    </row>
    <row r="20" spans="1:9" ht="33" customHeight="1" x14ac:dyDescent="0.25">
      <c r="A20" s="1"/>
      <c r="B20" s="2"/>
      <c r="C20" s="2">
        <v>175</v>
      </c>
      <c r="D20" s="2"/>
      <c r="E20" s="2"/>
      <c r="F20" s="9"/>
      <c r="G20" s="2"/>
      <c r="H20" s="2"/>
      <c r="I20" s="6">
        <f t="shared" si="1"/>
        <v>175</v>
      </c>
    </row>
    <row r="21" spans="1:9" ht="33" customHeight="1" x14ac:dyDescent="0.25">
      <c r="A21" s="1"/>
      <c r="B21" s="2"/>
      <c r="C21" s="2"/>
      <c r="D21" s="2"/>
      <c r="E21" s="2">
        <v>35</v>
      </c>
      <c r="F21" s="19">
        <v>102.37</v>
      </c>
      <c r="G21" s="2">
        <v>87.5</v>
      </c>
      <c r="H21" s="2"/>
      <c r="I21" s="6">
        <f t="shared" si="1"/>
        <v>224.87</v>
      </c>
    </row>
    <row r="22" spans="1:9" ht="33" customHeight="1" x14ac:dyDescent="0.25">
      <c r="A22" s="1"/>
      <c r="B22" s="2"/>
      <c r="C22" s="2"/>
      <c r="D22" s="2">
        <v>175</v>
      </c>
      <c r="E22" s="2"/>
      <c r="F22" s="9"/>
      <c r="G22" s="2"/>
      <c r="H22" s="2"/>
      <c r="I22" s="6">
        <f>SUM(B22:H22)</f>
        <v>175</v>
      </c>
    </row>
    <row r="23" spans="1:9" ht="33" customHeight="1" x14ac:dyDescent="0.25">
      <c r="A23" s="1"/>
      <c r="B23" s="2"/>
      <c r="C23" s="2">
        <v>175</v>
      </c>
      <c r="D23" s="2"/>
      <c r="E23" s="2"/>
      <c r="F23" s="9"/>
      <c r="G23" s="2"/>
      <c r="H23" s="2"/>
      <c r="I23" s="6">
        <f>SUM(B23:H23)</f>
        <v>175</v>
      </c>
    </row>
    <row r="24" spans="1:9" ht="33" customHeight="1" x14ac:dyDescent="0.25">
      <c r="A24" s="1"/>
      <c r="B24" s="2"/>
      <c r="C24" s="2">
        <v>175</v>
      </c>
      <c r="D24" s="2"/>
      <c r="E24" s="2"/>
      <c r="F24" s="9"/>
      <c r="G24" s="2"/>
      <c r="H24" s="2"/>
      <c r="I24" s="6">
        <f t="shared" ref="I24" si="2">SUM(B24:H24)</f>
        <v>175</v>
      </c>
    </row>
    <row r="25" spans="1:9" ht="33" customHeight="1" x14ac:dyDescent="0.25">
      <c r="A25" s="1"/>
      <c r="B25" s="2"/>
      <c r="C25" s="2">
        <v>175</v>
      </c>
      <c r="D25" s="2"/>
      <c r="E25" s="2"/>
      <c r="F25" s="9"/>
      <c r="G25" s="2">
        <v>87.5</v>
      </c>
      <c r="H25" s="2"/>
      <c r="I25" s="6">
        <f>SUM(B25:H25)</f>
        <v>262.5</v>
      </c>
    </row>
    <row r="26" spans="1:9" ht="33" customHeight="1" x14ac:dyDescent="0.25">
      <c r="A26" s="1"/>
      <c r="B26" s="2"/>
      <c r="C26" s="2"/>
      <c r="D26" s="2"/>
      <c r="E26" s="2">
        <v>70</v>
      </c>
      <c r="F26" s="19">
        <v>67.37</v>
      </c>
      <c r="G26" s="2"/>
      <c r="H26" s="2"/>
      <c r="I26" s="6">
        <f t="shared" ref="I26:I27" si="3">SUM(B26:H26)</f>
        <v>137.37</v>
      </c>
    </row>
    <row r="27" spans="1:9" ht="33" customHeight="1" x14ac:dyDescent="0.25">
      <c r="A27" s="1"/>
      <c r="B27" s="2"/>
      <c r="C27" s="2"/>
      <c r="D27" s="2"/>
      <c r="E27" s="2"/>
      <c r="F27" s="9"/>
      <c r="G27" s="2">
        <v>87.5</v>
      </c>
      <c r="H27" s="2"/>
      <c r="I27" s="6">
        <f t="shared" si="3"/>
        <v>87.5</v>
      </c>
    </row>
    <row r="28" spans="1:9" ht="33" customHeight="1" x14ac:dyDescent="0.25">
      <c r="A28" s="1"/>
      <c r="B28" s="2"/>
      <c r="C28" s="2"/>
      <c r="D28" s="2">
        <v>87.5</v>
      </c>
      <c r="E28" s="2"/>
      <c r="F28" s="9"/>
      <c r="G28" s="2"/>
      <c r="H28" s="2"/>
      <c r="I28" s="6">
        <f>SUM(B28:H28)</f>
        <v>87.5</v>
      </c>
    </row>
    <row r="29" spans="1:9" ht="33" customHeight="1" x14ac:dyDescent="0.25">
      <c r="A29" s="1"/>
      <c r="B29" s="2"/>
      <c r="C29" s="2"/>
      <c r="D29" s="2"/>
      <c r="E29" s="2">
        <v>35</v>
      </c>
      <c r="F29" s="19">
        <v>63.87</v>
      </c>
      <c r="G29" s="2"/>
      <c r="H29" s="2"/>
      <c r="I29" s="6">
        <f>SUM(B29:H29)</f>
        <v>98.87</v>
      </c>
    </row>
    <row r="30" spans="1:9" ht="33" customHeight="1" x14ac:dyDescent="0.25">
      <c r="A30" s="38"/>
      <c r="B30" s="2"/>
      <c r="C30" s="2">
        <v>175</v>
      </c>
      <c r="D30" s="2"/>
      <c r="E30" s="2"/>
      <c r="F30" s="9"/>
      <c r="G30" s="2"/>
      <c r="H30" s="2"/>
      <c r="I30" s="6">
        <f>SUM(B30:H30)</f>
        <v>175</v>
      </c>
    </row>
    <row r="31" spans="1:9" ht="33" customHeight="1" x14ac:dyDescent="0.25">
      <c r="A31" s="38"/>
      <c r="B31" s="2"/>
      <c r="C31" s="2">
        <v>175</v>
      </c>
      <c r="D31" s="2"/>
      <c r="E31" s="2"/>
      <c r="F31" s="9"/>
      <c r="G31" s="2"/>
      <c r="H31" s="2"/>
      <c r="I31" s="6">
        <f t="shared" ref="I31" si="4">SUM(B31:H31)</f>
        <v>175</v>
      </c>
    </row>
    <row r="32" spans="1:9" ht="33" customHeight="1" x14ac:dyDescent="0.25">
      <c r="A32" s="1"/>
      <c r="B32" s="2"/>
      <c r="C32" s="2">
        <v>87.5</v>
      </c>
      <c r="D32" s="2"/>
      <c r="E32" s="2"/>
      <c r="F32" s="9"/>
      <c r="G32" s="2"/>
      <c r="H32" s="2">
        <v>140</v>
      </c>
      <c r="I32" s="6">
        <f t="shared" ref="I32:I38" si="5">SUM(B32:H32)</f>
        <v>227.5</v>
      </c>
    </row>
    <row r="33" spans="1:9" ht="33" customHeight="1" x14ac:dyDescent="0.25">
      <c r="A33" s="1"/>
      <c r="B33" s="2"/>
      <c r="C33" s="2"/>
      <c r="D33" s="2">
        <v>87.5</v>
      </c>
      <c r="E33" s="2"/>
      <c r="F33" s="19">
        <v>102.37</v>
      </c>
      <c r="G33" s="2"/>
      <c r="H33" s="2"/>
      <c r="I33" s="6">
        <f t="shared" si="5"/>
        <v>189.87</v>
      </c>
    </row>
    <row r="34" spans="1:9" ht="33" customHeight="1" x14ac:dyDescent="0.25">
      <c r="A34" s="1"/>
      <c r="B34" s="2"/>
      <c r="C34" s="2"/>
      <c r="D34" s="2">
        <v>87.5</v>
      </c>
      <c r="E34" s="2"/>
      <c r="F34" s="9"/>
      <c r="G34" s="2"/>
      <c r="H34" s="19">
        <v>140</v>
      </c>
      <c r="I34" s="6">
        <f t="shared" si="5"/>
        <v>227.5</v>
      </c>
    </row>
    <row r="35" spans="1:9" ht="33" customHeight="1" x14ac:dyDescent="0.25">
      <c r="A35" s="1"/>
      <c r="B35" s="2"/>
      <c r="C35" s="2">
        <v>175</v>
      </c>
      <c r="D35" s="2"/>
      <c r="E35" s="2"/>
      <c r="F35" s="9"/>
      <c r="G35" s="2"/>
      <c r="H35" s="2"/>
      <c r="I35" s="6">
        <f t="shared" si="5"/>
        <v>175</v>
      </c>
    </row>
    <row r="36" spans="1:9" ht="33" customHeight="1" x14ac:dyDescent="0.25">
      <c r="A36" s="1"/>
      <c r="B36" s="2"/>
      <c r="C36" s="2">
        <v>175</v>
      </c>
      <c r="D36" s="2"/>
      <c r="E36" s="2"/>
      <c r="F36" s="9"/>
      <c r="G36" s="2"/>
      <c r="H36" s="2"/>
      <c r="I36" s="6">
        <f t="shared" si="5"/>
        <v>175</v>
      </c>
    </row>
    <row r="37" spans="1:9" ht="33" customHeight="1" x14ac:dyDescent="0.25">
      <c r="A37" s="1"/>
      <c r="B37" s="2"/>
      <c r="C37" s="2">
        <v>175</v>
      </c>
      <c r="D37" s="2"/>
      <c r="E37" s="2"/>
      <c r="F37" s="9"/>
      <c r="G37" s="2"/>
      <c r="H37" s="2"/>
      <c r="I37" s="6">
        <f t="shared" si="5"/>
        <v>175</v>
      </c>
    </row>
    <row r="38" spans="1:9" ht="33" customHeight="1" x14ac:dyDescent="0.25">
      <c r="A38" s="1"/>
      <c r="B38" s="2"/>
      <c r="C38" s="2">
        <v>87.5</v>
      </c>
      <c r="D38" s="2"/>
      <c r="E38" s="2"/>
      <c r="F38" s="9"/>
      <c r="G38" s="2"/>
      <c r="H38" s="2"/>
      <c r="I38" s="6">
        <f t="shared" si="5"/>
        <v>87.5</v>
      </c>
    </row>
    <row r="39" spans="1:9" ht="33" customHeight="1" x14ac:dyDescent="0.25">
      <c r="A39" s="1"/>
      <c r="B39" s="2"/>
      <c r="C39" s="2"/>
      <c r="D39" s="2">
        <v>87.5</v>
      </c>
      <c r="E39" s="2"/>
      <c r="F39" s="9"/>
      <c r="G39" s="2"/>
      <c r="H39" s="2"/>
      <c r="I39" s="6">
        <f t="shared" ref="I39:I44" si="6">SUM(B39:H39)</f>
        <v>87.5</v>
      </c>
    </row>
    <row r="40" spans="1:9" ht="33" customHeight="1" x14ac:dyDescent="0.25">
      <c r="A40" s="1"/>
      <c r="B40" s="2"/>
      <c r="C40" s="2"/>
      <c r="D40" s="2"/>
      <c r="E40" s="2"/>
      <c r="F40" s="9"/>
      <c r="G40" s="2">
        <v>87.5</v>
      </c>
      <c r="H40" s="2"/>
      <c r="I40" s="6">
        <f t="shared" si="6"/>
        <v>87.5</v>
      </c>
    </row>
    <row r="41" spans="1:9" ht="33" customHeight="1" x14ac:dyDescent="0.25">
      <c r="A41" s="1"/>
      <c r="B41" s="2"/>
      <c r="C41" s="2">
        <v>175</v>
      </c>
      <c r="D41" s="2"/>
      <c r="E41" s="2"/>
      <c r="F41" s="9"/>
      <c r="G41" s="2"/>
      <c r="H41" s="2"/>
      <c r="I41" s="6">
        <f t="shared" si="6"/>
        <v>175</v>
      </c>
    </row>
    <row r="42" spans="1:9" ht="33" customHeight="1" x14ac:dyDescent="0.25">
      <c r="A42" s="1"/>
      <c r="B42" s="2"/>
      <c r="C42" s="2"/>
      <c r="D42" s="2">
        <v>87.5</v>
      </c>
      <c r="E42" s="2"/>
      <c r="F42" s="9"/>
      <c r="G42" s="2"/>
      <c r="H42" s="2"/>
      <c r="I42" s="6">
        <f t="shared" si="6"/>
        <v>87.5</v>
      </c>
    </row>
    <row r="43" spans="1:9" ht="33" customHeight="1" x14ac:dyDescent="0.25">
      <c r="A43" s="1"/>
      <c r="B43" s="2"/>
      <c r="C43" s="2"/>
      <c r="D43" s="2"/>
      <c r="E43" s="2"/>
      <c r="F43" s="9"/>
      <c r="G43" s="2">
        <v>87.5</v>
      </c>
      <c r="H43" s="2"/>
      <c r="I43" s="6">
        <f t="shared" si="6"/>
        <v>87.5</v>
      </c>
    </row>
    <row r="44" spans="1:9" ht="33" customHeight="1" x14ac:dyDescent="0.25">
      <c r="A44" s="1"/>
      <c r="B44" s="2"/>
      <c r="C44" s="2"/>
      <c r="D44" s="2">
        <v>87.5</v>
      </c>
      <c r="E44" s="2"/>
      <c r="F44" s="9"/>
      <c r="G44" s="2"/>
      <c r="H44" s="2"/>
      <c r="I44" s="6">
        <f t="shared" si="6"/>
        <v>87.5</v>
      </c>
    </row>
    <row r="45" spans="1:9" ht="33" customHeight="1" x14ac:dyDescent="0.25">
      <c r="A45" s="1" t="s">
        <v>5</v>
      </c>
      <c r="B45" s="3">
        <f t="shared" ref="B45:I45" si="7">SUM(B2:B44)</f>
        <v>440.06</v>
      </c>
      <c r="C45" s="3">
        <f t="shared" si="7"/>
        <v>4480</v>
      </c>
      <c r="D45" s="3">
        <f t="shared" si="7"/>
        <v>962.5</v>
      </c>
      <c r="E45" s="3">
        <f t="shared" si="7"/>
        <v>245</v>
      </c>
      <c r="F45" s="59">
        <f t="shared" si="7"/>
        <v>438.35</v>
      </c>
      <c r="G45" s="3">
        <f t="shared" si="7"/>
        <v>612.5</v>
      </c>
      <c r="H45" s="3">
        <f t="shared" si="7"/>
        <v>420</v>
      </c>
      <c r="I45" s="6">
        <f t="shared" si="7"/>
        <v>7598.41</v>
      </c>
    </row>
    <row r="49" spans="3:9" x14ac:dyDescent="0.25">
      <c r="I49" t="s">
        <v>20</v>
      </c>
    </row>
    <row r="50" spans="3:9" x14ac:dyDescent="0.25">
      <c r="C50" t="s">
        <v>19</v>
      </c>
      <c r="I50" t="s">
        <v>22</v>
      </c>
    </row>
    <row r="51" spans="3:9" x14ac:dyDescent="0.25">
      <c r="C51" t="s">
        <v>21</v>
      </c>
    </row>
  </sheetData>
  <autoFilter ref="A1:I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zoomScaleNormal="100" workbookViewId="0">
      <selection activeCell="A2" sqref="A2:A6"/>
    </sheetView>
  </sheetViews>
  <sheetFormatPr defaultRowHeight="15" x14ac:dyDescent="0.25"/>
  <cols>
    <col min="1" max="1" width="16" customWidth="1"/>
    <col min="2" max="2" width="18.42578125" customWidth="1"/>
    <col min="3" max="3" width="14.42578125" customWidth="1"/>
  </cols>
  <sheetData>
    <row r="1" spans="1:3" ht="33" customHeight="1" x14ac:dyDescent="0.25">
      <c r="A1" s="1" t="s">
        <v>0</v>
      </c>
      <c r="B1" s="1" t="s">
        <v>1</v>
      </c>
      <c r="C1" s="4" t="s">
        <v>5</v>
      </c>
    </row>
    <row r="2" spans="1:3" ht="33" customHeight="1" x14ac:dyDescent="0.25">
      <c r="A2" s="1"/>
      <c r="B2" s="2">
        <v>1012.84</v>
      </c>
      <c r="C2" s="3">
        <f t="shared" ref="C2:C7" si="0">SUM(B2:B2)</f>
        <v>1012.84</v>
      </c>
    </row>
    <row r="3" spans="1:3" ht="33" customHeight="1" x14ac:dyDescent="0.25">
      <c r="A3" s="1"/>
      <c r="B3" s="2"/>
      <c r="C3" s="3">
        <f t="shared" si="0"/>
        <v>0</v>
      </c>
    </row>
    <row r="4" spans="1:3" ht="33" customHeight="1" x14ac:dyDescent="0.25">
      <c r="A4" s="1"/>
      <c r="B4" s="2">
        <v>1012.84</v>
      </c>
      <c r="C4" s="3">
        <f t="shared" si="0"/>
        <v>1012.84</v>
      </c>
    </row>
    <row r="5" spans="1:3" ht="33" customHeight="1" x14ac:dyDescent="0.25">
      <c r="A5" s="1"/>
      <c r="B5" s="2">
        <v>1012.84</v>
      </c>
      <c r="C5" s="3">
        <f t="shared" si="0"/>
        <v>1012.84</v>
      </c>
    </row>
    <row r="6" spans="1:3" ht="33" customHeight="1" x14ac:dyDescent="0.25">
      <c r="A6" s="1"/>
      <c r="B6" s="2">
        <v>1012.84</v>
      </c>
      <c r="C6" s="3">
        <f t="shared" si="0"/>
        <v>1012.84</v>
      </c>
    </row>
    <row r="7" spans="1:3" ht="33" customHeight="1" x14ac:dyDescent="0.25">
      <c r="A7" s="1" t="s">
        <v>5</v>
      </c>
      <c r="B7" s="3">
        <f>SUM(B2:B6)</f>
        <v>4051.36</v>
      </c>
      <c r="C7" s="3">
        <f t="shared" si="0"/>
        <v>4051.36</v>
      </c>
    </row>
    <row r="9" spans="1:3" x14ac:dyDescent="0.25">
      <c r="B9" t="s">
        <v>11</v>
      </c>
    </row>
    <row r="11" spans="1:3" x14ac:dyDescent="0.25">
      <c r="B11" t="s">
        <v>23</v>
      </c>
    </row>
    <row r="14" spans="1:3" x14ac:dyDescent="0.25">
      <c r="B14" t="s">
        <v>20</v>
      </c>
    </row>
    <row r="15" spans="1:3" x14ac:dyDescent="0.25">
      <c r="B15" t="s">
        <v>22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Normal="100" workbookViewId="0">
      <pane ySplit="1" topLeftCell="A29" activePane="bottomLeft" state="frozen"/>
      <selection pane="bottomLeft" activeCell="A32" sqref="A32:A36"/>
    </sheetView>
  </sheetViews>
  <sheetFormatPr defaultRowHeight="15" x14ac:dyDescent="0.25"/>
  <cols>
    <col min="1" max="2" width="16" customWidth="1"/>
    <col min="3" max="5" width="16.42578125" customWidth="1"/>
    <col min="6" max="7" width="12.7109375" customWidth="1"/>
    <col min="8" max="8" width="14.42578125" customWidth="1"/>
  </cols>
  <sheetData>
    <row r="1" spans="1:8" ht="57.2" customHeight="1" x14ac:dyDescent="0.25">
      <c r="A1" s="4" t="s">
        <v>0</v>
      </c>
      <c r="B1" s="4" t="s">
        <v>44</v>
      </c>
      <c r="C1" s="29" t="s">
        <v>35</v>
      </c>
      <c r="D1" s="29" t="s">
        <v>45</v>
      </c>
      <c r="E1" s="29" t="s">
        <v>47</v>
      </c>
      <c r="F1" s="29" t="s">
        <v>46</v>
      </c>
      <c r="G1" s="29" t="s">
        <v>34</v>
      </c>
      <c r="H1" s="4" t="s">
        <v>5</v>
      </c>
    </row>
    <row r="2" spans="1:8" ht="33" customHeight="1" x14ac:dyDescent="0.25">
      <c r="A2" s="4"/>
      <c r="B2" s="43"/>
      <c r="C2" s="2"/>
      <c r="D2" s="2"/>
      <c r="E2" s="2">
        <v>52.5</v>
      </c>
      <c r="F2" s="2">
        <v>173.25</v>
      </c>
      <c r="G2" s="2"/>
      <c r="H2" s="7">
        <f>SUM(C2:G2)</f>
        <v>225.75</v>
      </c>
    </row>
    <row r="3" spans="1:8" ht="33" customHeight="1" x14ac:dyDescent="0.25">
      <c r="A3" s="4"/>
      <c r="B3" s="43"/>
      <c r="C3" s="2"/>
      <c r="D3" s="2"/>
      <c r="E3" s="2"/>
      <c r="F3" s="2">
        <v>173.25</v>
      </c>
      <c r="G3" s="2"/>
      <c r="H3" s="7">
        <f>SUM(C3:G3)</f>
        <v>173.25</v>
      </c>
    </row>
    <row r="4" spans="1:8" ht="33" customHeight="1" x14ac:dyDescent="0.25">
      <c r="A4" s="4"/>
      <c r="B4" s="43"/>
      <c r="C4" s="2"/>
      <c r="D4" s="2"/>
      <c r="E4" s="2">
        <v>52.5</v>
      </c>
      <c r="F4" s="2">
        <v>173.25</v>
      </c>
      <c r="G4" s="2"/>
      <c r="H4" s="7">
        <f>SUM(C4:G4)</f>
        <v>225.75</v>
      </c>
    </row>
    <row r="5" spans="1:8" ht="33" customHeight="1" x14ac:dyDescent="0.25">
      <c r="A5" s="4"/>
      <c r="B5" s="43"/>
      <c r="C5" s="2"/>
      <c r="D5" s="2"/>
      <c r="E5" s="2">
        <v>105</v>
      </c>
      <c r="F5" s="2">
        <v>346.5</v>
      </c>
      <c r="G5" s="2"/>
      <c r="H5" s="7">
        <f>SUM(C5:G5)</f>
        <v>451.5</v>
      </c>
    </row>
    <row r="6" spans="1:8" ht="33" customHeight="1" x14ac:dyDescent="0.25">
      <c r="A6" s="4"/>
      <c r="B6" s="43"/>
      <c r="C6" s="2"/>
      <c r="D6" s="2"/>
      <c r="E6" s="2">
        <v>210</v>
      </c>
      <c r="F6" s="2">
        <v>904.75</v>
      </c>
      <c r="G6" s="2">
        <v>962.5</v>
      </c>
      <c r="H6" s="7">
        <f>SUM(B6:G6)</f>
        <v>2077.25</v>
      </c>
    </row>
    <row r="7" spans="1:8" ht="33" customHeight="1" x14ac:dyDescent="0.25">
      <c r="A7" s="4"/>
      <c r="B7" s="45">
        <v>385</v>
      </c>
      <c r="C7" s="2">
        <v>48.12</v>
      </c>
      <c r="D7" s="2"/>
      <c r="E7" s="2"/>
      <c r="F7" s="2"/>
      <c r="G7" s="2"/>
      <c r="H7" s="7">
        <f>SUM(B7:G7)</f>
        <v>433.12</v>
      </c>
    </row>
    <row r="8" spans="1:8" ht="33" customHeight="1" x14ac:dyDescent="0.25">
      <c r="A8" s="4"/>
      <c r="B8" s="45"/>
      <c r="C8" s="2"/>
      <c r="D8" s="2"/>
      <c r="E8" s="2">
        <v>105</v>
      </c>
      <c r="F8" s="2">
        <v>462</v>
      </c>
      <c r="G8" s="2"/>
      <c r="H8" s="7">
        <f>SUM(C8:G8)</f>
        <v>567</v>
      </c>
    </row>
    <row r="9" spans="1:8" ht="33" customHeight="1" x14ac:dyDescent="0.25">
      <c r="A9" s="4"/>
      <c r="B9" s="43"/>
      <c r="C9" s="2"/>
      <c r="D9" s="2"/>
      <c r="E9" s="2">
        <v>105</v>
      </c>
      <c r="F9" s="2">
        <v>250.25</v>
      </c>
      <c r="G9" s="2"/>
      <c r="H9" s="7">
        <f>SUM(B9:G9)</f>
        <v>355.25</v>
      </c>
    </row>
    <row r="10" spans="1:8" ht="33" customHeight="1" x14ac:dyDescent="0.25">
      <c r="A10" s="4"/>
      <c r="B10" s="43"/>
      <c r="C10" s="2"/>
      <c r="D10" s="8">
        <v>1155</v>
      </c>
      <c r="E10" s="8"/>
      <c r="F10" s="2"/>
      <c r="G10" s="2"/>
      <c r="H10" s="7">
        <f>SUM(B10:G10)</f>
        <v>1155</v>
      </c>
    </row>
    <row r="11" spans="1:8" ht="33" customHeight="1" x14ac:dyDescent="0.25">
      <c r="A11" s="4"/>
      <c r="B11" s="43"/>
      <c r="C11" s="8">
        <v>67.37</v>
      </c>
      <c r="D11" s="2"/>
      <c r="E11" s="2"/>
      <c r="F11" s="2"/>
      <c r="G11" s="2"/>
      <c r="H11" s="7">
        <f>SUM(C11:G11)</f>
        <v>67.37</v>
      </c>
    </row>
    <row r="12" spans="1:8" ht="33" customHeight="1" x14ac:dyDescent="0.25">
      <c r="A12" s="4"/>
      <c r="B12" s="43"/>
      <c r="C12" s="2"/>
      <c r="D12" s="2"/>
      <c r="E12" s="2">
        <v>52.5</v>
      </c>
      <c r="F12" s="2">
        <v>173.25</v>
      </c>
      <c r="G12" s="2"/>
      <c r="H12" s="7">
        <f>SUM(C12:G12)</f>
        <v>225.75</v>
      </c>
    </row>
    <row r="13" spans="1:8" ht="33" customHeight="1" x14ac:dyDescent="0.25">
      <c r="A13" s="13"/>
      <c r="B13" s="57">
        <v>385</v>
      </c>
      <c r="C13" s="2">
        <v>48.12</v>
      </c>
      <c r="D13" s="2"/>
      <c r="E13" s="2">
        <v>210</v>
      </c>
      <c r="F13" s="2">
        <v>1039.5</v>
      </c>
      <c r="G13" s="2"/>
      <c r="H13" s="7">
        <f>SUM(B13:G13)</f>
        <v>1682.62</v>
      </c>
    </row>
    <row r="14" spans="1:8" ht="33" customHeight="1" x14ac:dyDescent="0.25">
      <c r="A14" s="13"/>
      <c r="B14" s="44"/>
      <c r="C14" s="2"/>
      <c r="D14" s="2"/>
      <c r="E14" s="2"/>
      <c r="F14" s="8"/>
      <c r="G14" s="2">
        <v>962.5</v>
      </c>
      <c r="H14" s="7">
        <f t="shared" ref="H14:H30" si="0">SUM(C14:G14)</f>
        <v>962.5</v>
      </c>
    </row>
    <row r="15" spans="1:8" ht="33" customHeight="1" x14ac:dyDescent="0.25">
      <c r="A15" s="13"/>
      <c r="B15" s="44"/>
      <c r="C15" s="2"/>
      <c r="D15" s="8">
        <v>1732.5</v>
      </c>
      <c r="E15" s="8"/>
      <c r="F15" s="2"/>
      <c r="G15" s="2"/>
      <c r="H15" s="7">
        <f t="shared" si="0"/>
        <v>1732.5</v>
      </c>
    </row>
    <row r="16" spans="1:8" ht="33" customHeight="1" x14ac:dyDescent="0.25">
      <c r="A16" s="4"/>
      <c r="B16" s="4"/>
      <c r="C16" s="2"/>
      <c r="D16" s="2"/>
      <c r="E16" s="2">
        <v>105</v>
      </c>
      <c r="F16" s="2">
        <v>462</v>
      </c>
      <c r="G16" s="2"/>
      <c r="H16" s="7">
        <f t="shared" si="0"/>
        <v>567</v>
      </c>
    </row>
    <row r="17" spans="1:8" ht="33" customHeight="1" x14ac:dyDescent="0.25">
      <c r="A17" s="4"/>
      <c r="B17" s="4"/>
      <c r="C17" s="8">
        <v>38.5</v>
      </c>
      <c r="D17" s="2"/>
      <c r="E17" s="2"/>
      <c r="F17" s="2"/>
      <c r="G17" s="2"/>
      <c r="H17" s="7">
        <f t="shared" si="0"/>
        <v>38.5</v>
      </c>
    </row>
    <row r="18" spans="1:8" ht="33" customHeight="1" x14ac:dyDescent="0.25">
      <c r="A18" s="4"/>
      <c r="B18" s="4"/>
      <c r="C18" s="2"/>
      <c r="D18" s="2"/>
      <c r="E18" s="2">
        <v>52.5</v>
      </c>
      <c r="F18" s="2">
        <v>231</v>
      </c>
      <c r="G18" s="2"/>
      <c r="H18" s="7">
        <f t="shared" si="0"/>
        <v>283.5</v>
      </c>
    </row>
    <row r="19" spans="1:8" ht="33" customHeight="1" x14ac:dyDescent="0.25">
      <c r="A19" s="4"/>
      <c r="B19" s="4"/>
      <c r="C19" s="2"/>
      <c r="D19" s="8">
        <v>1732.5</v>
      </c>
      <c r="E19" s="8"/>
      <c r="F19" s="2"/>
      <c r="G19" s="2"/>
      <c r="H19" s="7">
        <f t="shared" si="0"/>
        <v>1732.5</v>
      </c>
    </row>
    <row r="20" spans="1:8" ht="33" customHeight="1" x14ac:dyDescent="0.25">
      <c r="A20" s="4"/>
      <c r="B20" s="4"/>
      <c r="C20" s="2"/>
      <c r="D20" s="2"/>
      <c r="E20" s="2">
        <v>52.5</v>
      </c>
      <c r="F20" s="2">
        <v>288.75</v>
      </c>
      <c r="G20" s="2"/>
      <c r="H20" s="7">
        <f t="shared" si="0"/>
        <v>341.25</v>
      </c>
    </row>
    <row r="21" spans="1:8" ht="33" customHeight="1" x14ac:dyDescent="0.25">
      <c r="A21" s="4"/>
      <c r="B21" s="4"/>
      <c r="C21" s="2"/>
      <c r="D21" s="2"/>
      <c r="E21" s="2">
        <v>105</v>
      </c>
      <c r="F21" s="2">
        <v>462</v>
      </c>
      <c r="G21" s="2"/>
      <c r="H21" s="7">
        <f t="shared" si="0"/>
        <v>567</v>
      </c>
    </row>
    <row r="22" spans="1:8" ht="33" customHeight="1" x14ac:dyDescent="0.25">
      <c r="A22" s="4"/>
      <c r="B22" s="4"/>
      <c r="C22" s="2"/>
      <c r="D22" s="2"/>
      <c r="E22" s="2">
        <v>262.5</v>
      </c>
      <c r="F22" s="2">
        <v>1039.5</v>
      </c>
      <c r="G22" s="2"/>
      <c r="H22" s="7">
        <f t="shared" si="0"/>
        <v>1302</v>
      </c>
    </row>
    <row r="23" spans="1:8" ht="33" customHeight="1" x14ac:dyDescent="0.25">
      <c r="A23" s="4"/>
      <c r="B23" s="4"/>
      <c r="C23" s="2"/>
      <c r="D23" s="2"/>
      <c r="E23" s="2">
        <v>52.5</v>
      </c>
      <c r="F23" s="2">
        <v>173.25</v>
      </c>
      <c r="G23" s="2"/>
      <c r="H23" s="7">
        <f t="shared" si="0"/>
        <v>225.75</v>
      </c>
    </row>
    <row r="24" spans="1:8" ht="33" customHeight="1" x14ac:dyDescent="0.25">
      <c r="A24" s="13"/>
      <c r="B24" s="4"/>
      <c r="C24" s="2"/>
      <c r="D24" s="2"/>
      <c r="E24" s="2"/>
      <c r="F24" s="2"/>
      <c r="G24" s="2">
        <v>924</v>
      </c>
      <c r="H24" s="7">
        <f t="shared" si="0"/>
        <v>924</v>
      </c>
    </row>
    <row r="25" spans="1:8" ht="33" customHeight="1" x14ac:dyDescent="0.25">
      <c r="A25" s="4"/>
      <c r="B25" s="4"/>
      <c r="C25" s="2"/>
      <c r="D25" s="2"/>
      <c r="E25" s="2"/>
      <c r="F25" s="2"/>
      <c r="G25" s="2">
        <v>962.5</v>
      </c>
      <c r="H25" s="7">
        <f t="shared" si="0"/>
        <v>962.5</v>
      </c>
    </row>
    <row r="26" spans="1:8" ht="33" customHeight="1" x14ac:dyDescent="0.25">
      <c r="A26" s="4"/>
      <c r="B26" s="4"/>
      <c r="C26" s="2">
        <v>141.75</v>
      </c>
      <c r="D26" s="2"/>
      <c r="E26" s="2"/>
      <c r="F26" s="2"/>
      <c r="G26" s="2"/>
      <c r="H26" s="7">
        <f t="shared" si="0"/>
        <v>141.75</v>
      </c>
    </row>
    <row r="27" spans="1:8" ht="33" customHeight="1" x14ac:dyDescent="0.25">
      <c r="A27" s="4"/>
      <c r="B27" s="4"/>
      <c r="C27" s="2"/>
      <c r="D27" s="2"/>
      <c r="E27" s="2">
        <v>52.5</v>
      </c>
      <c r="F27" s="2">
        <v>173.25</v>
      </c>
      <c r="G27" s="2"/>
      <c r="H27" s="7">
        <f t="shared" si="0"/>
        <v>225.75</v>
      </c>
    </row>
    <row r="28" spans="1:8" ht="33" customHeight="1" x14ac:dyDescent="0.25">
      <c r="A28" s="4"/>
      <c r="B28" s="4"/>
      <c r="C28" s="2"/>
      <c r="D28" s="8">
        <v>577.5</v>
      </c>
      <c r="E28" s="8"/>
      <c r="F28" s="2"/>
      <c r="G28" s="2"/>
      <c r="H28" s="7">
        <f t="shared" si="0"/>
        <v>577.5</v>
      </c>
    </row>
    <row r="29" spans="1:8" ht="33" customHeight="1" x14ac:dyDescent="0.25">
      <c r="A29" s="4"/>
      <c r="B29" s="4"/>
      <c r="C29" s="2"/>
      <c r="D29" s="2"/>
      <c r="E29" s="2">
        <v>105</v>
      </c>
      <c r="F29" s="2">
        <v>462</v>
      </c>
      <c r="G29" s="2"/>
      <c r="H29" s="7">
        <f t="shared" si="0"/>
        <v>567</v>
      </c>
    </row>
    <row r="30" spans="1:8" ht="33" customHeight="1" x14ac:dyDescent="0.25">
      <c r="A30" s="4"/>
      <c r="B30" s="4"/>
      <c r="C30" s="2"/>
      <c r="D30" s="2"/>
      <c r="E30" s="2">
        <v>52.5</v>
      </c>
      <c r="F30" s="2">
        <v>173.25</v>
      </c>
      <c r="G30" s="2"/>
      <c r="H30" s="7">
        <f t="shared" si="0"/>
        <v>225.75</v>
      </c>
    </row>
    <row r="31" spans="1:8" ht="33" customHeight="1" x14ac:dyDescent="0.25">
      <c r="A31" s="4"/>
      <c r="B31" s="43">
        <v>770</v>
      </c>
      <c r="C31" s="2"/>
      <c r="D31" s="2"/>
      <c r="E31" s="2"/>
      <c r="F31" s="2"/>
      <c r="G31" s="2"/>
      <c r="H31" s="7">
        <f>SUM(B31:G31)</f>
        <v>770</v>
      </c>
    </row>
    <row r="32" spans="1:8" ht="33" customHeight="1" x14ac:dyDescent="0.25">
      <c r="A32" s="27"/>
      <c r="B32" s="43">
        <v>770</v>
      </c>
      <c r="C32" s="8">
        <v>125.12</v>
      </c>
      <c r="D32" s="2"/>
      <c r="E32" s="2"/>
      <c r="F32" s="2"/>
      <c r="G32" s="2"/>
      <c r="H32" s="7">
        <f>SUM(B32:G32)</f>
        <v>895.12</v>
      </c>
    </row>
    <row r="33" spans="1:8" ht="33" customHeight="1" x14ac:dyDescent="0.25">
      <c r="A33" s="27"/>
      <c r="B33" s="43"/>
      <c r="C33" s="2"/>
      <c r="D33" s="2"/>
      <c r="E33" s="2">
        <v>52.5</v>
      </c>
      <c r="F33" s="2">
        <v>173.25</v>
      </c>
      <c r="G33" s="2"/>
      <c r="H33" s="7">
        <f>SUM(B33:G33)</f>
        <v>225.75</v>
      </c>
    </row>
    <row r="34" spans="1:8" ht="33" customHeight="1" x14ac:dyDescent="0.25">
      <c r="A34" s="27"/>
      <c r="B34" s="43"/>
      <c r="C34" s="2"/>
      <c r="D34" s="2"/>
      <c r="E34" s="2">
        <v>52.5</v>
      </c>
      <c r="F34" s="2">
        <v>173.25</v>
      </c>
      <c r="G34" s="2"/>
      <c r="H34" s="7">
        <f>SUM(B34:G34)</f>
        <v>225.75</v>
      </c>
    </row>
    <row r="35" spans="1:8" ht="33" customHeight="1" x14ac:dyDescent="0.25">
      <c r="A35" s="4"/>
      <c r="B35" s="4"/>
      <c r="C35" s="2"/>
      <c r="D35" s="2"/>
      <c r="E35" s="2">
        <v>262.5</v>
      </c>
      <c r="F35" s="2">
        <v>1039.5</v>
      </c>
      <c r="G35" s="2">
        <v>962.5</v>
      </c>
      <c r="H35" s="7">
        <f>SUM(C35:G35)</f>
        <v>2264.5</v>
      </c>
    </row>
    <row r="36" spans="1:8" ht="33" customHeight="1" x14ac:dyDescent="0.25">
      <c r="A36" s="4"/>
      <c r="B36" s="4"/>
      <c r="C36" s="2">
        <v>231</v>
      </c>
      <c r="D36" s="2"/>
      <c r="E36" s="2"/>
      <c r="F36" s="2"/>
      <c r="G36" s="2"/>
      <c r="H36" s="7">
        <f>SUM(C36:G36)</f>
        <v>231</v>
      </c>
    </row>
    <row r="37" spans="1:8" ht="33" customHeight="1" x14ac:dyDescent="0.25">
      <c r="A37" s="4" t="s">
        <v>5</v>
      </c>
      <c r="B37" s="3">
        <f t="shared" ref="B37:H37" si="1">SUM(B2:B36)</f>
        <v>2310</v>
      </c>
      <c r="C37" s="3">
        <f t="shared" si="1"/>
        <v>699.98</v>
      </c>
      <c r="D37" s="3">
        <f t="shared" si="1"/>
        <v>5197.5</v>
      </c>
      <c r="E37" s="3">
        <f t="shared" si="1"/>
        <v>2100</v>
      </c>
      <c r="F37" s="3">
        <f t="shared" si="1"/>
        <v>8547</v>
      </c>
      <c r="G37" s="3">
        <f t="shared" si="1"/>
        <v>4774</v>
      </c>
      <c r="H37" s="3">
        <f t="shared" si="1"/>
        <v>23628.48</v>
      </c>
    </row>
    <row r="39" spans="1:8" x14ac:dyDescent="0.25">
      <c r="C39" t="s">
        <v>27</v>
      </c>
      <c r="F39" t="s">
        <v>26</v>
      </c>
    </row>
    <row r="40" spans="1:8" x14ac:dyDescent="0.25">
      <c r="B40" t="s">
        <v>36</v>
      </c>
      <c r="C40" t="s">
        <v>21</v>
      </c>
      <c r="F40" t="s">
        <v>22</v>
      </c>
    </row>
    <row r="42" spans="1:8" x14ac:dyDescent="0.25">
      <c r="E42" t="s">
        <v>55</v>
      </c>
    </row>
  </sheetData>
  <sortState ref="A2:K30">
    <sortCondition ref="A2"/>
  </sortState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zoomScaleNormal="100" workbookViewId="0">
      <pane ySplit="1" topLeftCell="A14" activePane="bottomLeft" state="frozen"/>
      <selection pane="bottomLeft" activeCell="A20" sqref="A20"/>
    </sheetView>
  </sheetViews>
  <sheetFormatPr defaultRowHeight="15" x14ac:dyDescent="0.25"/>
  <cols>
    <col min="1" max="3" width="16" customWidth="1"/>
    <col min="4" max="5" width="16" style="5" customWidth="1"/>
    <col min="6" max="9" width="16" customWidth="1"/>
    <col min="10" max="10" width="18.5703125" customWidth="1"/>
    <col min="11" max="11" width="17" customWidth="1"/>
    <col min="12" max="12" width="11.5703125" customWidth="1"/>
    <col min="13" max="13" width="14.42578125" customWidth="1"/>
  </cols>
  <sheetData>
    <row r="1" spans="1:16" ht="80.45" customHeight="1" x14ac:dyDescent="0.25">
      <c r="A1" s="1" t="s">
        <v>0</v>
      </c>
      <c r="B1" s="40" t="s">
        <v>24</v>
      </c>
      <c r="C1" s="40" t="s">
        <v>29</v>
      </c>
      <c r="D1" s="46" t="s">
        <v>39</v>
      </c>
      <c r="E1" s="41" t="s">
        <v>30</v>
      </c>
      <c r="F1" s="40" t="s">
        <v>38</v>
      </c>
      <c r="G1" s="40" t="s">
        <v>31</v>
      </c>
      <c r="H1" s="40" t="s">
        <v>28</v>
      </c>
      <c r="I1" s="40" t="s">
        <v>16</v>
      </c>
      <c r="J1" s="4" t="s">
        <v>18</v>
      </c>
      <c r="K1" s="23"/>
      <c r="L1" s="23"/>
      <c r="M1" s="4" t="s">
        <v>5</v>
      </c>
    </row>
    <row r="2" spans="1:16" ht="33" customHeight="1" x14ac:dyDescent="0.25">
      <c r="A2" s="1"/>
      <c r="B2" s="20"/>
      <c r="C2" s="20"/>
      <c r="D2" s="12">
        <v>50</v>
      </c>
      <c r="E2" s="12"/>
      <c r="F2" s="20"/>
      <c r="G2" s="20"/>
      <c r="H2" s="20">
        <v>14</v>
      </c>
      <c r="I2" s="20">
        <f t="shared" ref="I2:I20" si="0">SUM(B2:H2)</f>
        <v>64</v>
      </c>
      <c r="J2" s="2">
        <f t="shared" ref="J2:J20" si="1">I2*13.75</f>
        <v>880</v>
      </c>
      <c r="K2" s="2"/>
      <c r="L2" s="2"/>
      <c r="M2" s="7">
        <f t="shared" ref="M2:M20" si="2">J2+K2+L2</f>
        <v>880</v>
      </c>
    </row>
    <row r="3" spans="1:16" ht="33" customHeight="1" x14ac:dyDescent="0.25">
      <c r="A3" s="1"/>
      <c r="B3" s="20"/>
      <c r="C3" s="20">
        <v>27</v>
      </c>
      <c r="D3" s="12"/>
      <c r="E3" s="12"/>
      <c r="F3" s="20"/>
      <c r="G3" s="20"/>
      <c r="H3" s="20">
        <v>15</v>
      </c>
      <c r="I3" s="20">
        <f t="shared" si="0"/>
        <v>42</v>
      </c>
      <c r="J3" s="2">
        <f t="shared" si="1"/>
        <v>577.5</v>
      </c>
      <c r="K3" s="2"/>
      <c r="L3" s="2"/>
      <c r="M3" s="7">
        <f t="shared" si="2"/>
        <v>577.5</v>
      </c>
    </row>
    <row r="4" spans="1:16" ht="33" customHeight="1" x14ac:dyDescent="0.25">
      <c r="A4" s="1"/>
      <c r="B4" s="20"/>
      <c r="C4" s="20">
        <v>34</v>
      </c>
      <c r="D4" s="12"/>
      <c r="E4" s="12">
        <v>21.5</v>
      </c>
      <c r="F4" s="20"/>
      <c r="G4" s="20"/>
      <c r="H4" s="20">
        <v>9</v>
      </c>
      <c r="I4" s="20">
        <f t="shared" si="0"/>
        <v>64.5</v>
      </c>
      <c r="J4" s="2">
        <f t="shared" si="1"/>
        <v>886.875</v>
      </c>
      <c r="K4" s="2"/>
      <c r="L4" s="2"/>
      <c r="M4" s="7">
        <f t="shared" si="2"/>
        <v>886.875</v>
      </c>
      <c r="N4" s="66"/>
      <c r="O4" s="67"/>
      <c r="P4" s="67"/>
    </row>
    <row r="5" spans="1:16" ht="33" customHeight="1" x14ac:dyDescent="0.25">
      <c r="A5" s="1"/>
      <c r="B5" s="20"/>
      <c r="C5" s="20"/>
      <c r="D5" s="12">
        <v>25</v>
      </c>
      <c r="E5" s="12"/>
      <c r="F5" s="20"/>
      <c r="G5" s="20"/>
      <c r="H5" s="20">
        <v>17</v>
      </c>
      <c r="I5" s="20">
        <f t="shared" si="0"/>
        <v>42</v>
      </c>
      <c r="J5" s="2">
        <f t="shared" si="1"/>
        <v>577.5</v>
      </c>
      <c r="K5" s="2"/>
      <c r="L5" s="2"/>
      <c r="M5" s="7">
        <f t="shared" si="2"/>
        <v>577.5</v>
      </c>
      <c r="N5" s="62"/>
      <c r="O5" s="63"/>
      <c r="P5" s="63"/>
    </row>
    <row r="6" spans="1:16" ht="33" customHeight="1" x14ac:dyDescent="0.25">
      <c r="A6" s="1"/>
      <c r="B6" s="20">
        <v>2</v>
      </c>
      <c r="C6" s="20"/>
      <c r="D6" s="12"/>
      <c r="E6" s="12">
        <v>0.5</v>
      </c>
      <c r="F6" s="20"/>
      <c r="G6" s="20"/>
      <c r="H6" s="20">
        <v>20</v>
      </c>
      <c r="I6" s="20">
        <f t="shared" si="0"/>
        <v>22.5</v>
      </c>
      <c r="J6" s="2">
        <f t="shared" si="1"/>
        <v>309.375</v>
      </c>
      <c r="K6" s="2"/>
      <c r="L6" s="2"/>
      <c r="M6" s="7">
        <f t="shared" si="2"/>
        <v>309.375</v>
      </c>
      <c r="N6" s="32"/>
    </row>
    <row r="7" spans="1:16" ht="33" customHeight="1" x14ac:dyDescent="0.25">
      <c r="A7" s="1"/>
      <c r="B7" s="20"/>
      <c r="C7" s="20"/>
      <c r="D7" s="12">
        <v>50</v>
      </c>
      <c r="E7" s="12"/>
      <c r="F7" s="20"/>
      <c r="G7" s="20"/>
      <c r="H7" s="20"/>
      <c r="I7" s="20">
        <f t="shared" si="0"/>
        <v>50</v>
      </c>
      <c r="J7" s="2">
        <f t="shared" si="1"/>
        <v>687.5</v>
      </c>
      <c r="K7" s="2"/>
      <c r="L7" s="2"/>
      <c r="M7" s="7">
        <f t="shared" si="2"/>
        <v>687.5</v>
      </c>
    </row>
    <row r="8" spans="1:16" ht="33" customHeight="1" x14ac:dyDescent="0.25">
      <c r="A8" s="1"/>
      <c r="B8" s="20">
        <v>4</v>
      </c>
      <c r="C8" s="20"/>
      <c r="D8" s="12"/>
      <c r="E8" s="12">
        <v>4</v>
      </c>
      <c r="F8" s="20"/>
      <c r="G8" s="20">
        <v>91</v>
      </c>
      <c r="H8" s="20">
        <v>25</v>
      </c>
      <c r="I8" s="20">
        <f t="shared" si="0"/>
        <v>124</v>
      </c>
      <c r="J8" s="2">
        <f t="shared" si="1"/>
        <v>1705</v>
      </c>
      <c r="K8" s="2"/>
      <c r="L8" s="2"/>
      <c r="M8" s="7">
        <f t="shared" si="2"/>
        <v>1705</v>
      </c>
    </row>
    <row r="9" spans="1:16" ht="33" customHeight="1" x14ac:dyDescent="0.25">
      <c r="A9" s="1"/>
      <c r="B9" s="20">
        <v>4</v>
      </c>
      <c r="C9" s="20">
        <v>33</v>
      </c>
      <c r="D9" s="12"/>
      <c r="E9" s="12">
        <v>15</v>
      </c>
      <c r="F9" s="20"/>
      <c r="G9" s="20"/>
      <c r="H9" s="20">
        <v>11</v>
      </c>
      <c r="I9" s="20">
        <f t="shared" si="0"/>
        <v>63</v>
      </c>
      <c r="J9" s="2">
        <f t="shared" si="1"/>
        <v>866.25</v>
      </c>
      <c r="K9" s="2"/>
      <c r="L9" s="2"/>
      <c r="M9" s="7">
        <f t="shared" si="2"/>
        <v>866.25</v>
      </c>
    </row>
    <row r="10" spans="1:16" ht="33" customHeight="1" x14ac:dyDescent="0.25">
      <c r="A10" s="1"/>
      <c r="B10" s="20"/>
      <c r="C10" s="20"/>
      <c r="D10" s="12"/>
      <c r="E10" s="12">
        <v>2</v>
      </c>
      <c r="F10" s="20"/>
      <c r="G10" s="20"/>
      <c r="H10" s="20">
        <v>14</v>
      </c>
      <c r="I10" s="20">
        <f t="shared" si="0"/>
        <v>16</v>
      </c>
      <c r="J10" s="2">
        <f t="shared" si="1"/>
        <v>220</v>
      </c>
      <c r="K10" s="2"/>
      <c r="L10" s="2"/>
      <c r="M10" s="7">
        <f t="shared" si="2"/>
        <v>220</v>
      </c>
    </row>
    <row r="11" spans="1:16" ht="33" customHeight="1" x14ac:dyDescent="0.25">
      <c r="A11" s="1"/>
      <c r="B11" s="20">
        <v>5.5</v>
      </c>
      <c r="C11" s="52"/>
      <c r="D11" s="12">
        <v>50</v>
      </c>
      <c r="E11" s="12"/>
      <c r="F11" s="20"/>
      <c r="G11" s="20">
        <v>55</v>
      </c>
      <c r="H11" s="20">
        <v>19</v>
      </c>
      <c r="I11" s="20">
        <f t="shared" si="0"/>
        <v>129.5</v>
      </c>
      <c r="J11" s="2">
        <f t="shared" si="1"/>
        <v>1780.625</v>
      </c>
      <c r="K11" s="2"/>
      <c r="L11" s="2"/>
      <c r="M11" s="7">
        <f t="shared" si="2"/>
        <v>1780.625</v>
      </c>
      <c r="N11" s="30"/>
      <c r="O11" s="31"/>
      <c r="P11" s="31"/>
    </row>
    <row r="12" spans="1:16" ht="33" customHeight="1" x14ac:dyDescent="0.25">
      <c r="A12" s="1"/>
      <c r="B12" s="20"/>
      <c r="C12" s="51"/>
      <c r="D12" s="12"/>
      <c r="E12" s="12"/>
      <c r="F12" s="20"/>
      <c r="G12" s="20">
        <v>27</v>
      </c>
      <c r="H12" s="20"/>
      <c r="I12" s="20">
        <f t="shared" si="0"/>
        <v>27</v>
      </c>
      <c r="J12" s="2">
        <f t="shared" si="1"/>
        <v>371.25</v>
      </c>
      <c r="K12" s="2"/>
      <c r="L12" s="2"/>
      <c r="M12" s="7">
        <f t="shared" si="2"/>
        <v>371.25</v>
      </c>
      <c r="N12" s="30"/>
      <c r="O12" s="31"/>
      <c r="P12" s="31"/>
    </row>
    <row r="13" spans="1:16" ht="33" customHeight="1" x14ac:dyDescent="0.25">
      <c r="A13" s="1"/>
      <c r="B13" s="20"/>
      <c r="C13" s="20"/>
      <c r="D13" s="12"/>
      <c r="E13" s="12">
        <v>2</v>
      </c>
      <c r="F13" s="20"/>
      <c r="G13" s="20"/>
      <c r="H13" s="20">
        <v>20</v>
      </c>
      <c r="I13" s="20">
        <f t="shared" si="0"/>
        <v>22</v>
      </c>
      <c r="J13" s="2">
        <f t="shared" si="1"/>
        <v>302.5</v>
      </c>
      <c r="K13" s="2"/>
      <c r="L13" s="2"/>
      <c r="M13" s="7">
        <f t="shared" si="2"/>
        <v>302.5</v>
      </c>
    </row>
    <row r="14" spans="1:16" ht="33" customHeight="1" x14ac:dyDescent="0.25">
      <c r="A14" s="1"/>
      <c r="B14" s="20">
        <v>1.5</v>
      </c>
      <c r="C14" s="20"/>
      <c r="D14" s="12">
        <v>25</v>
      </c>
      <c r="E14" s="12"/>
      <c r="F14" s="20"/>
      <c r="G14" s="20"/>
      <c r="H14" s="20">
        <v>20</v>
      </c>
      <c r="I14" s="20">
        <f t="shared" si="0"/>
        <v>46.5</v>
      </c>
      <c r="J14" s="2">
        <f t="shared" si="1"/>
        <v>639.375</v>
      </c>
      <c r="K14" s="2"/>
      <c r="L14" s="2"/>
      <c r="M14" s="7">
        <f t="shared" si="2"/>
        <v>639.375</v>
      </c>
      <c r="N14" s="66"/>
      <c r="O14" s="67"/>
      <c r="P14" s="67"/>
    </row>
    <row r="15" spans="1:16" ht="33" customHeight="1" x14ac:dyDescent="0.25">
      <c r="A15" s="1"/>
      <c r="B15" s="20">
        <v>4</v>
      </c>
      <c r="C15" s="20"/>
      <c r="D15" s="12">
        <v>63</v>
      </c>
      <c r="E15" s="12"/>
      <c r="F15" s="20"/>
      <c r="G15" s="20"/>
      <c r="H15" s="20"/>
      <c r="I15" s="20">
        <f t="shared" si="0"/>
        <v>67</v>
      </c>
      <c r="J15" s="2">
        <f t="shared" si="1"/>
        <v>921.25</v>
      </c>
      <c r="K15" s="2"/>
      <c r="L15" s="2"/>
      <c r="M15" s="7">
        <f t="shared" si="2"/>
        <v>921.25</v>
      </c>
      <c r="N15" s="32"/>
    </row>
    <row r="16" spans="1:16" ht="33" customHeight="1" x14ac:dyDescent="0.25">
      <c r="A16" s="1"/>
      <c r="B16" s="20">
        <v>2</v>
      </c>
      <c r="C16" s="20">
        <v>40</v>
      </c>
      <c r="D16" s="12"/>
      <c r="E16" s="12"/>
      <c r="F16" s="20"/>
      <c r="G16" s="20"/>
      <c r="H16" s="20">
        <v>27</v>
      </c>
      <c r="I16" s="20">
        <f t="shared" si="0"/>
        <v>69</v>
      </c>
      <c r="J16" s="2">
        <f t="shared" si="1"/>
        <v>948.75</v>
      </c>
      <c r="K16" s="2"/>
      <c r="L16" s="2"/>
      <c r="M16" s="7">
        <f t="shared" si="2"/>
        <v>948.75</v>
      </c>
      <c r="N16" s="30"/>
      <c r="O16" s="31"/>
      <c r="P16" s="31"/>
    </row>
    <row r="17" spans="1:14" ht="33" customHeight="1" x14ac:dyDescent="0.25">
      <c r="A17" s="38"/>
      <c r="B17" s="20">
        <v>4</v>
      </c>
      <c r="C17" s="20"/>
      <c r="D17" s="39"/>
      <c r="E17" s="39"/>
      <c r="F17" s="20"/>
      <c r="G17" s="20"/>
      <c r="H17" s="20">
        <v>29</v>
      </c>
      <c r="I17" s="20">
        <f t="shared" si="0"/>
        <v>33</v>
      </c>
      <c r="J17" s="2">
        <f t="shared" si="1"/>
        <v>453.75</v>
      </c>
      <c r="K17" s="2"/>
      <c r="L17" s="2"/>
      <c r="M17" s="7">
        <f t="shared" si="2"/>
        <v>453.75</v>
      </c>
    </row>
    <row r="18" spans="1:14" ht="33" customHeight="1" x14ac:dyDescent="0.25">
      <c r="A18" s="38"/>
      <c r="B18" s="20"/>
      <c r="C18" s="20"/>
      <c r="D18" s="39"/>
      <c r="E18" s="39"/>
      <c r="F18" s="20"/>
      <c r="G18" s="20"/>
      <c r="H18" s="20"/>
      <c r="I18" s="20">
        <f t="shared" si="0"/>
        <v>0</v>
      </c>
      <c r="J18" s="2">
        <f t="shared" si="1"/>
        <v>0</v>
      </c>
      <c r="K18" s="2"/>
      <c r="L18" s="2"/>
      <c r="M18" s="7">
        <f t="shared" si="2"/>
        <v>0</v>
      </c>
    </row>
    <row r="19" spans="1:14" ht="33" customHeight="1" x14ac:dyDescent="0.25">
      <c r="A19" s="1"/>
      <c r="B19" s="20">
        <v>1.5</v>
      </c>
      <c r="C19" s="20"/>
      <c r="D19" s="12"/>
      <c r="E19" s="12"/>
      <c r="F19" s="20"/>
      <c r="G19" s="20"/>
      <c r="H19" s="20">
        <v>30</v>
      </c>
      <c r="I19" s="20">
        <f t="shared" si="0"/>
        <v>31.5</v>
      </c>
      <c r="J19" s="2">
        <f t="shared" si="1"/>
        <v>433.125</v>
      </c>
      <c r="K19" s="2"/>
      <c r="L19" s="2"/>
      <c r="M19" s="7">
        <f t="shared" si="2"/>
        <v>433.125</v>
      </c>
      <c r="N19" s="32"/>
    </row>
    <row r="20" spans="1:14" ht="33" customHeight="1" x14ac:dyDescent="0.25">
      <c r="A20" s="1"/>
      <c r="B20" s="20">
        <v>2.5</v>
      </c>
      <c r="C20" s="20"/>
      <c r="D20" s="12">
        <v>50</v>
      </c>
      <c r="E20" s="12"/>
      <c r="F20" s="20"/>
      <c r="G20" s="20"/>
      <c r="H20" s="20">
        <v>20</v>
      </c>
      <c r="I20" s="20">
        <f t="shared" si="0"/>
        <v>72.5</v>
      </c>
      <c r="J20" s="2">
        <f t="shared" si="1"/>
        <v>996.875</v>
      </c>
      <c r="K20" s="2"/>
      <c r="L20" s="2"/>
      <c r="M20" s="7">
        <f t="shared" si="2"/>
        <v>996.875</v>
      </c>
      <c r="N20" s="32"/>
    </row>
    <row r="21" spans="1:14" ht="33" customHeight="1" x14ac:dyDescent="0.25">
      <c r="A21" s="1" t="s">
        <v>5</v>
      </c>
      <c r="B21" s="33">
        <f t="shared" ref="B21:M21" si="3">SUM(B2:B20)</f>
        <v>31</v>
      </c>
      <c r="C21" s="33">
        <f t="shared" si="3"/>
        <v>134</v>
      </c>
      <c r="D21" s="4">
        <f t="shared" si="3"/>
        <v>313</v>
      </c>
      <c r="E21" s="15">
        <f t="shared" si="3"/>
        <v>45</v>
      </c>
      <c r="F21" s="15">
        <f t="shared" si="3"/>
        <v>0</v>
      </c>
      <c r="G21" s="15">
        <f t="shared" si="3"/>
        <v>173</v>
      </c>
      <c r="H21" s="15">
        <f t="shared" si="3"/>
        <v>290</v>
      </c>
      <c r="I21" s="33">
        <f t="shared" si="3"/>
        <v>986</v>
      </c>
      <c r="J21" s="3">
        <f t="shared" si="3"/>
        <v>13557.5</v>
      </c>
      <c r="K21" s="3">
        <f t="shared" si="3"/>
        <v>0</v>
      </c>
      <c r="L21" s="3">
        <f t="shared" si="3"/>
        <v>0</v>
      </c>
      <c r="M21" s="3">
        <f t="shared" si="3"/>
        <v>13557.5</v>
      </c>
    </row>
    <row r="24" spans="1:14" x14ac:dyDescent="0.25">
      <c r="F24" t="s">
        <v>19</v>
      </c>
      <c r="J24" t="s">
        <v>20</v>
      </c>
    </row>
    <row r="25" spans="1:14" x14ac:dyDescent="0.25">
      <c r="A25" s="65"/>
      <c r="B25" s="65"/>
      <c r="C25" s="65"/>
      <c r="D25" s="65"/>
      <c r="F25" t="s">
        <v>21</v>
      </c>
      <c r="J25" t="s">
        <v>22</v>
      </c>
      <c r="L25" s="7"/>
    </row>
    <row r="27" spans="1:14" x14ac:dyDescent="0.25"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</row>
    <row r="28" spans="1:14" ht="23.1" customHeight="1" x14ac:dyDescent="0.25"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29" spans="1:14" x14ac:dyDescent="0.25"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</row>
  </sheetData>
  <mergeCells count="4">
    <mergeCell ref="B27:M29"/>
    <mergeCell ref="A25:D25"/>
    <mergeCell ref="N4:P4"/>
    <mergeCell ref="N14:P14"/>
  </mergeCells>
  <pageMargins left="0.70866141732283472" right="0.70866141732283472" top="0.74803149606299213" bottom="0.74803149606299213" header="0.31496062992125984" footer="0.31496062992125984"/>
  <pageSetup paperSize="8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zoomScaleNormal="100" workbookViewId="0">
      <selection activeCell="A2" sqref="A2:A8"/>
    </sheetView>
  </sheetViews>
  <sheetFormatPr defaultRowHeight="15" x14ac:dyDescent="0.25"/>
  <cols>
    <col min="1" max="1" width="25.5703125" customWidth="1"/>
    <col min="2" max="2" width="25.140625" customWidth="1"/>
    <col min="3" max="3" width="19.28515625" customWidth="1"/>
  </cols>
  <sheetData>
    <row r="1" spans="1:3" ht="57.2" customHeight="1" x14ac:dyDescent="0.25">
      <c r="A1" s="4" t="s">
        <v>0</v>
      </c>
      <c r="B1" s="4" t="s">
        <v>10</v>
      </c>
      <c r="C1" s="34"/>
    </row>
    <row r="2" spans="1:3" ht="33" customHeight="1" x14ac:dyDescent="0.25">
      <c r="A2" s="4"/>
      <c r="B2" s="8">
        <v>292.06</v>
      </c>
      <c r="C2" s="35"/>
    </row>
    <row r="3" spans="1:3" ht="33" customHeight="1" x14ac:dyDescent="0.25">
      <c r="A3" s="4"/>
      <c r="B3" s="8">
        <v>292.06</v>
      </c>
      <c r="C3" s="35"/>
    </row>
    <row r="4" spans="1:3" ht="33" customHeight="1" x14ac:dyDescent="0.25">
      <c r="A4" s="4"/>
      <c r="B4" s="8">
        <v>292.06</v>
      </c>
      <c r="C4" s="35"/>
    </row>
    <row r="5" spans="1:3" ht="33" customHeight="1" x14ac:dyDescent="0.25">
      <c r="A5" s="4"/>
      <c r="B5" s="8">
        <v>292.06</v>
      </c>
      <c r="C5" s="35"/>
    </row>
    <row r="6" spans="1:3" ht="33" customHeight="1" x14ac:dyDescent="0.25">
      <c r="A6" s="4"/>
      <c r="B6" s="8">
        <v>292.06</v>
      </c>
      <c r="C6" s="35"/>
    </row>
    <row r="7" spans="1:3" ht="33" customHeight="1" x14ac:dyDescent="0.25">
      <c r="A7" s="61"/>
      <c r="B7" s="8">
        <v>292.06</v>
      </c>
      <c r="C7" s="35"/>
    </row>
    <row r="8" spans="1:3" ht="33" customHeight="1" x14ac:dyDescent="0.25">
      <c r="A8" s="4"/>
      <c r="B8" s="8">
        <v>292.06</v>
      </c>
      <c r="C8" s="35"/>
    </row>
    <row r="9" spans="1:3" ht="33" customHeight="1" x14ac:dyDescent="0.25">
      <c r="A9" s="4"/>
      <c r="B9" s="28"/>
      <c r="C9" s="35"/>
    </row>
    <row r="10" spans="1:3" ht="33" customHeight="1" x14ac:dyDescent="0.25">
      <c r="A10" s="4" t="s">
        <v>5</v>
      </c>
      <c r="B10" s="8">
        <f>SUM(B2:B9)</f>
        <v>2044.4199999999998</v>
      </c>
      <c r="C10" s="8">
        <f>SUM(C2:C9)</f>
        <v>0</v>
      </c>
    </row>
    <row r="12" spans="1:3" x14ac:dyDescent="0.25">
      <c r="B12" t="s">
        <v>11</v>
      </c>
      <c r="C12" s="36" t="s">
        <v>54</v>
      </c>
    </row>
    <row r="14" spans="1:3" x14ac:dyDescent="0.25">
      <c r="A14" t="s">
        <v>23</v>
      </c>
    </row>
    <row r="17" spans="1:1" x14ac:dyDescent="0.25">
      <c r="A17" t="s">
        <v>20</v>
      </c>
    </row>
    <row r="18" spans="1:1" x14ac:dyDescent="0.25">
      <c r="A18" t="s">
        <v>22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zoomScaleNormal="100" workbookViewId="0">
      <pane ySplit="1" topLeftCell="A11" activePane="bottomLeft" state="frozen"/>
      <selection pane="bottomLeft" activeCell="C27" sqref="C27:C29"/>
    </sheetView>
  </sheetViews>
  <sheetFormatPr defaultRowHeight="15" x14ac:dyDescent="0.25"/>
  <cols>
    <col min="1" max="3" width="20.7109375" customWidth="1"/>
    <col min="4" max="4" width="16" style="5" customWidth="1"/>
    <col min="5" max="7" width="28.140625" customWidth="1"/>
  </cols>
  <sheetData>
    <row r="1" spans="1:7" ht="33" customHeight="1" x14ac:dyDescent="0.25">
      <c r="A1" s="1" t="s">
        <v>12</v>
      </c>
      <c r="B1" s="1" t="s">
        <v>13</v>
      </c>
      <c r="C1" s="1" t="s">
        <v>14</v>
      </c>
      <c r="D1" s="4" t="s">
        <v>7</v>
      </c>
      <c r="E1" s="4">
        <v>19.54</v>
      </c>
      <c r="F1" s="4">
        <v>20.21</v>
      </c>
      <c r="G1" s="4">
        <v>29.28</v>
      </c>
    </row>
    <row r="2" spans="1:7" ht="33" customHeight="1" x14ac:dyDescent="0.25">
      <c r="A2" s="1"/>
      <c r="B2" s="18"/>
      <c r="C2" s="18"/>
      <c r="D2" s="4">
        <v>3</v>
      </c>
      <c r="E2" s="4">
        <f>(D2*19.54)</f>
        <v>58.62</v>
      </c>
      <c r="F2" s="4"/>
      <c r="G2" s="2"/>
    </row>
    <row r="3" spans="1:7" ht="33" customHeight="1" x14ac:dyDescent="0.25">
      <c r="A3" s="1"/>
      <c r="B3" s="18"/>
      <c r="C3" s="18"/>
      <c r="D3" s="4">
        <v>9</v>
      </c>
      <c r="E3" s="4">
        <f t="shared" ref="E3:E5" si="0">(D3*19.54)</f>
        <v>175.85999999999999</v>
      </c>
      <c r="F3" s="4"/>
      <c r="G3" s="2"/>
    </row>
    <row r="4" spans="1:7" ht="33" customHeight="1" x14ac:dyDescent="0.25">
      <c r="A4" s="1"/>
      <c r="B4" s="18"/>
      <c r="C4" s="18"/>
      <c r="D4" s="4">
        <v>2</v>
      </c>
      <c r="E4" s="4">
        <f t="shared" si="0"/>
        <v>39.08</v>
      </c>
      <c r="F4" s="2"/>
      <c r="G4" s="2"/>
    </row>
    <row r="5" spans="1:7" ht="33" customHeight="1" x14ac:dyDescent="0.25">
      <c r="A5" s="1"/>
      <c r="B5" s="18"/>
      <c r="C5" s="18"/>
      <c r="D5" s="4">
        <v>6</v>
      </c>
      <c r="E5" s="4">
        <f t="shared" si="0"/>
        <v>117.24</v>
      </c>
      <c r="F5" s="2"/>
      <c r="G5" s="2"/>
    </row>
    <row r="6" spans="1:7" ht="33" customHeight="1" x14ac:dyDescent="0.25">
      <c r="A6" s="56"/>
      <c r="B6" s="1"/>
      <c r="C6" s="18"/>
      <c r="D6" s="4">
        <v>10.5</v>
      </c>
      <c r="E6" s="4"/>
      <c r="F6" s="8">
        <f t="shared" ref="F6:F11" si="1">(D6*20.21)</f>
        <v>212.20500000000001</v>
      </c>
      <c r="G6" s="2"/>
    </row>
    <row r="7" spans="1:7" ht="33" customHeight="1" x14ac:dyDescent="0.25">
      <c r="A7" s="56"/>
      <c r="B7" s="1"/>
      <c r="C7" s="18"/>
      <c r="D7" s="4">
        <v>3.5</v>
      </c>
      <c r="E7" s="4"/>
      <c r="F7" s="8">
        <f t="shared" si="1"/>
        <v>70.734999999999999</v>
      </c>
      <c r="G7" s="2"/>
    </row>
    <row r="8" spans="1:7" ht="33" customHeight="1" x14ac:dyDescent="0.25">
      <c r="A8" s="56"/>
      <c r="B8" s="4"/>
      <c r="C8" s="18"/>
      <c r="D8" s="4">
        <v>13</v>
      </c>
      <c r="E8" s="4"/>
      <c r="F8" s="8">
        <f t="shared" si="1"/>
        <v>262.73</v>
      </c>
      <c r="G8" s="2"/>
    </row>
    <row r="9" spans="1:7" ht="33" customHeight="1" x14ac:dyDescent="0.25">
      <c r="A9" s="56"/>
      <c r="B9" s="4"/>
      <c r="C9" s="18"/>
      <c r="D9" s="4">
        <v>1</v>
      </c>
      <c r="E9" s="4"/>
      <c r="F9" s="8">
        <f t="shared" si="1"/>
        <v>20.21</v>
      </c>
      <c r="G9" s="2"/>
    </row>
    <row r="10" spans="1:7" ht="33" customHeight="1" x14ac:dyDescent="0.25">
      <c r="A10" s="56"/>
      <c r="B10" s="4"/>
      <c r="C10" s="18"/>
      <c r="D10" s="4">
        <v>13.5</v>
      </c>
      <c r="E10" s="4"/>
      <c r="F10" s="8">
        <f t="shared" si="1"/>
        <v>272.83500000000004</v>
      </c>
      <c r="G10" s="2"/>
    </row>
    <row r="11" spans="1:7" ht="33" customHeight="1" x14ac:dyDescent="0.25">
      <c r="A11" s="56"/>
      <c r="B11" s="4"/>
      <c r="C11" s="18"/>
      <c r="D11" s="4">
        <v>4</v>
      </c>
      <c r="E11" s="4"/>
      <c r="F11" s="8">
        <f t="shared" si="1"/>
        <v>80.84</v>
      </c>
      <c r="G11" s="2"/>
    </row>
    <row r="12" spans="1:7" ht="33" customHeight="1" x14ac:dyDescent="0.25">
      <c r="A12" s="18"/>
      <c r="B12" s="1"/>
      <c r="C12" s="18"/>
      <c r="D12" s="4">
        <v>2</v>
      </c>
      <c r="E12" s="2"/>
      <c r="F12" s="8">
        <f>(D12*20.21)</f>
        <v>40.42</v>
      </c>
      <c r="G12" s="2"/>
    </row>
    <row r="13" spans="1:7" ht="33" customHeight="1" x14ac:dyDescent="0.25">
      <c r="A13" s="18"/>
      <c r="B13" s="1"/>
      <c r="C13" s="18"/>
      <c r="D13" s="4">
        <v>2</v>
      </c>
      <c r="E13" s="2"/>
      <c r="F13" s="8">
        <f t="shared" ref="F13:F20" si="2">(D13*20.21)</f>
        <v>40.42</v>
      </c>
      <c r="G13" s="2"/>
    </row>
    <row r="14" spans="1:7" ht="33" customHeight="1" x14ac:dyDescent="0.25">
      <c r="A14" s="18"/>
      <c r="B14" s="1"/>
      <c r="C14" s="18"/>
      <c r="D14" s="4">
        <v>3</v>
      </c>
      <c r="E14" s="2"/>
      <c r="F14" s="8">
        <f t="shared" si="2"/>
        <v>60.63</v>
      </c>
      <c r="G14" s="2"/>
    </row>
    <row r="15" spans="1:7" ht="33" customHeight="1" x14ac:dyDescent="0.25">
      <c r="A15" s="18"/>
      <c r="B15" s="1"/>
      <c r="C15" s="18"/>
      <c r="D15" s="4">
        <v>6</v>
      </c>
      <c r="E15" s="2"/>
      <c r="F15" s="8">
        <f t="shared" si="2"/>
        <v>121.26</v>
      </c>
      <c r="G15" s="2"/>
    </row>
    <row r="16" spans="1:7" ht="33" customHeight="1" x14ac:dyDescent="0.25">
      <c r="A16" s="18"/>
      <c r="B16" s="1"/>
      <c r="C16" s="18"/>
      <c r="D16" s="4">
        <v>1</v>
      </c>
      <c r="E16" s="2"/>
      <c r="F16" s="8">
        <f t="shared" si="2"/>
        <v>20.21</v>
      </c>
      <c r="G16" s="2"/>
    </row>
    <row r="17" spans="1:7" ht="33" customHeight="1" x14ac:dyDescent="0.25">
      <c r="A17" s="18"/>
      <c r="B17" s="1"/>
      <c r="C17" s="18"/>
      <c r="D17" s="4">
        <v>2</v>
      </c>
      <c r="E17" s="2"/>
      <c r="F17" s="8">
        <f t="shared" si="2"/>
        <v>40.42</v>
      </c>
      <c r="G17" s="2"/>
    </row>
    <row r="18" spans="1:7" ht="33" customHeight="1" x14ac:dyDescent="0.25">
      <c r="A18" s="18"/>
      <c r="B18" s="1"/>
      <c r="C18" s="18"/>
      <c r="D18" s="4">
        <v>4</v>
      </c>
      <c r="E18" s="2"/>
      <c r="F18" s="8">
        <f t="shared" si="2"/>
        <v>80.84</v>
      </c>
      <c r="G18" s="2"/>
    </row>
    <row r="19" spans="1:7" ht="33" customHeight="1" x14ac:dyDescent="0.25">
      <c r="A19" s="18"/>
      <c r="B19" s="38"/>
      <c r="C19" s="18"/>
      <c r="D19" s="4">
        <v>5.5</v>
      </c>
      <c r="E19" s="2"/>
      <c r="F19" s="8">
        <f t="shared" si="2"/>
        <v>111.155</v>
      </c>
      <c r="G19" s="2"/>
    </row>
    <row r="20" spans="1:7" ht="33" customHeight="1" x14ac:dyDescent="0.25">
      <c r="A20" s="18"/>
      <c r="B20" s="38"/>
      <c r="C20" s="18"/>
      <c r="D20" s="4"/>
      <c r="E20" s="2"/>
      <c r="F20" s="8">
        <f t="shared" si="2"/>
        <v>0</v>
      </c>
      <c r="G20" s="2"/>
    </row>
    <row r="21" spans="1:7" ht="33" customHeight="1" x14ac:dyDescent="0.25">
      <c r="A21" s="18"/>
      <c r="B21" s="18"/>
      <c r="C21" s="17"/>
      <c r="D21" s="4">
        <v>3</v>
      </c>
      <c r="E21" s="2"/>
      <c r="F21" s="2"/>
      <c r="G21" s="8">
        <f>(D21*29.28)</f>
        <v>87.84</v>
      </c>
    </row>
    <row r="22" spans="1:7" ht="33" customHeight="1" x14ac:dyDescent="0.25">
      <c r="A22" s="18"/>
      <c r="B22" s="18"/>
      <c r="C22" s="1"/>
      <c r="D22" s="4">
        <v>2</v>
      </c>
      <c r="E22" s="2"/>
      <c r="F22" s="2"/>
      <c r="G22" s="8">
        <f t="shared" ref="G22:G32" si="3">(D22*29.28)</f>
        <v>58.56</v>
      </c>
    </row>
    <row r="23" spans="1:7" ht="33" customHeight="1" x14ac:dyDescent="0.25">
      <c r="A23" s="18"/>
      <c r="B23" s="18"/>
      <c r="C23" s="1"/>
      <c r="D23" s="4">
        <v>11</v>
      </c>
      <c r="E23" s="2"/>
      <c r="F23" s="2"/>
      <c r="G23" s="8">
        <f t="shared" si="3"/>
        <v>322.08000000000004</v>
      </c>
    </row>
    <row r="24" spans="1:7" ht="33" customHeight="1" x14ac:dyDescent="0.25">
      <c r="A24" s="18"/>
      <c r="B24" s="18"/>
      <c r="C24" s="1"/>
      <c r="D24" s="4">
        <v>4</v>
      </c>
      <c r="E24" s="2"/>
      <c r="F24" s="2"/>
      <c r="G24" s="8">
        <f t="shared" si="3"/>
        <v>117.12</v>
      </c>
    </row>
    <row r="25" spans="1:7" ht="33" customHeight="1" x14ac:dyDescent="0.25">
      <c r="A25" s="18"/>
      <c r="B25" s="18"/>
      <c r="C25" s="1"/>
      <c r="D25" s="4">
        <v>2</v>
      </c>
      <c r="E25" s="2"/>
      <c r="F25" s="2"/>
      <c r="G25" s="8">
        <f t="shared" si="3"/>
        <v>58.56</v>
      </c>
    </row>
    <row r="26" spans="1:7" ht="33" customHeight="1" x14ac:dyDescent="0.25">
      <c r="A26" s="18"/>
      <c r="B26" s="18"/>
      <c r="C26" s="38"/>
      <c r="D26" s="4">
        <v>1</v>
      </c>
      <c r="E26" s="2"/>
      <c r="F26" s="2"/>
      <c r="G26" s="8">
        <f t="shared" si="3"/>
        <v>29.28</v>
      </c>
    </row>
    <row r="27" spans="1:7" ht="33" customHeight="1" x14ac:dyDescent="0.25">
      <c r="A27" s="18"/>
      <c r="B27" s="18"/>
      <c r="C27" s="1"/>
      <c r="D27" s="4">
        <v>1</v>
      </c>
      <c r="E27" s="2"/>
      <c r="F27" s="2"/>
      <c r="G27" s="8">
        <f t="shared" si="3"/>
        <v>29.28</v>
      </c>
    </row>
    <row r="28" spans="1:7" ht="33" customHeight="1" x14ac:dyDescent="0.25">
      <c r="A28" s="18"/>
      <c r="B28" s="18"/>
      <c r="C28" s="1"/>
      <c r="D28" s="4">
        <v>9</v>
      </c>
      <c r="E28" s="2"/>
      <c r="F28" s="2"/>
      <c r="G28" s="8">
        <f t="shared" si="3"/>
        <v>263.52</v>
      </c>
    </row>
    <row r="29" spans="1:7" ht="33" customHeight="1" x14ac:dyDescent="0.25">
      <c r="A29" s="18"/>
      <c r="B29" s="18"/>
      <c r="C29" s="1"/>
      <c r="D29" s="4">
        <v>2</v>
      </c>
      <c r="E29" s="2"/>
      <c r="F29" s="2"/>
      <c r="G29" s="8">
        <f t="shared" si="3"/>
        <v>58.56</v>
      </c>
    </row>
    <row r="30" spans="1:7" ht="33" customHeight="1" x14ac:dyDescent="0.25">
      <c r="A30" s="18"/>
      <c r="B30" s="18"/>
      <c r="C30" s="1"/>
      <c r="D30" s="4"/>
      <c r="E30" s="2"/>
      <c r="F30" s="2"/>
      <c r="G30" s="8">
        <f t="shared" si="3"/>
        <v>0</v>
      </c>
    </row>
    <row r="31" spans="1:7" ht="33" customHeight="1" x14ac:dyDescent="0.25">
      <c r="A31" s="18"/>
      <c r="B31" s="18"/>
      <c r="C31" s="1"/>
      <c r="D31" s="4"/>
      <c r="E31" s="2"/>
      <c r="F31" s="2"/>
      <c r="G31" s="8">
        <f t="shared" si="3"/>
        <v>0</v>
      </c>
    </row>
    <row r="32" spans="1:7" ht="33" customHeight="1" x14ac:dyDescent="0.25">
      <c r="A32" s="18"/>
      <c r="B32" s="18"/>
      <c r="C32" s="1"/>
      <c r="D32" s="4"/>
      <c r="E32" s="2"/>
      <c r="F32" s="2"/>
      <c r="G32" s="8">
        <f t="shared" si="3"/>
        <v>0</v>
      </c>
    </row>
    <row r="33" spans="1:7" ht="33" customHeight="1" x14ac:dyDescent="0.25">
      <c r="A33" s="69" t="s">
        <v>5</v>
      </c>
      <c r="B33" s="64"/>
      <c r="C33" s="70"/>
      <c r="D33" s="15">
        <f>SUM(D2:D32)</f>
        <v>126</v>
      </c>
      <c r="E33" s="3">
        <f>SUM(E2:E32)</f>
        <v>390.8</v>
      </c>
      <c r="F33" s="3">
        <f>SUM(F2:F32)</f>
        <v>1434.91</v>
      </c>
      <c r="G33" s="3">
        <f>SUM(G2:G32)</f>
        <v>1024.8</v>
      </c>
    </row>
    <row r="34" spans="1:7" x14ac:dyDescent="0.25">
      <c r="A34" s="16"/>
      <c r="B34" s="16"/>
    </row>
    <row r="35" spans="1:7" x14ac:dyDescent="0.25">
      <c r="E35" t="s">
        <v>15</v>
      </c>
      <c r="F35" t="s">
        <v>51</v>
      </c>
    </row>
    <row r="36" spans="1:7" x14ac:dyDescent="0.25">
      <c r="B36" t="s">
        <v>23</v>
      </c>
      <c r="F36" t="s">
        <v>52</v>
      </c>
    </row>
    <row r="37" spans="1:7" x14ac:dyDescent="0.25">
      <c r="D37" s="68" t="s">
        <v>53</v>
      </c>
      <c r="E37" s="68"/>
      <c r="F37" s="68"/>
    </row>
    <row r="38" spans="1:7" x14ac:dyDescent="0.25">
      <c r="D38" s="68"/>
      <c r="E38" s="68"/>
      <c r="F38" s="68"/>
      <c r="G38" s="60">
        <v>3691.45</v>
      </c>
    </row>
    <row r="39" spans="1:7" x14ac:dyDescent="0.25">
      <c r="B39" t="s">
        <v>20</v>
      </c>
      <c r="D39" s="65"/>
      <c r="E39" s="65"/>
      <c r="F39" s="65"/>
    </row>
    <row r="40" spans="1:7" x14ac:dyDescent="0.25">
      <c r="B40" t="s">
        <v>22</v>
      </c>
      <c r="E40" s="21"/>
      <c r="F40" s="37"/>
    </row>
  </sheetData>
  <mergeCells count="3">
    <mergeCell ref="D37:F38"/>
    <mergeCell ref="A33:C33"/>
    <mergeCell ref="D39:F39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Normal="100" workbookViewId="0">
      <selection activeCell="C12" sqref="C12"/>
    </sheetView>
  </sheetViews>
  <sheetFormatPr defaultRowHeight="15" x14ac:dyDescent="0.25"/>
  <cols>
    <col min="1" max="1" width="16" customWidth="1"/>
    <col min="2" max="2" width="18.5703125" customWidth="1"/>
    <col min="3" max="3" width="18.42578125" customWidth="1"/>
    <col min="4" max="4" width="17" customWidth="1"/>
    <col min="5" max="5" width="14.85546875" customWidth="1"/>
    <col min="6" max="6" width="14.42578125" customWidth="1"/>
  </cols>
  <sheetData>
    <row r="1" spans="1:6" ht="57.2" customHeight="1" x14ac:dyDescent="0.25">
      <c r="A1" s="1" t="s">
        <v>0</v>
      </c>
      <c r="B1" s="1" t="s">
        <v>6</v>
      </c>
      <c r="C1" s="1" t="s">
        <v>8</v>
      </c>
      <c r="D1" s="1" t="s">
        <v>56</v>
      </c>
      <c r="E1" s="1" t="s">
        <v>9</v>
      </c>
      <c r="F1" s="1" t="s">
        <v>5</v>
      </c>
    </row>
    <row r="2" spans="1:6" ht="30.75" customHeight="1" x14ac:dyDescent="0.25">
      <c r="A2" s="1"/>
      <c r="B2" s="1"/>
      <c r="C2" s="1"/>
      <c r="D2" s="1"/>
      <c r="E2" s="42">
        <v>4140</v>
      </c>
      <c r="F2" s="1"/>
    </row>
    <row r="3" spans="1:6" ht="33" customHeight="1" x14ac:dyDescent="0.25">
      <c r="A3" s="1"/>
      <c r="B3" s="2">
        <v>159.5</v>
      </c>
      <c r="C3" s="2">
        <v>1408</v>
      </c>
      <c r="D3" s="2">
        <v>243.92</v>
      </c>
      <c r="E3" s="2"/>
      <c r="F3" s="3">
        <f t="shared" ref="F3:F7" si="0">SUM(B3:E3)</f>
        <v>1811.42</v>
      </c>
    </row>
    <row r="4" spans="1:6" ht="33" customHeight="1" x14ac:dyDescent="0.25">
      <c r="A4" s="24"/>
      <c r="B4" s="2">
        <v>191.4</v>
      </c>
      <c r="C4" s="2">
        <v>1650</v>
      </c>
      <c r="D4" s="2"/>
      <c r="E4" s="2"/>
      <c r="F4" s="3">
        <f t="shared" si="0"/>
        <v>1841.4</v>
      </c>
    </row>
    <row r="5" spans="1:6" ht="33" customHeight="1" x14ac:dyDescent="0.25">
      <c r="A5" s="1"/>
      <c r="B5" s="2">
        <v>111.65</v>
      </c>
      <c r="C5" s="2">
        <v>214.58</v>
      </c>
      <c r="D5" s="2"/>
      <c r="E5" s="2"/>
      <c r="F5" s="3">
        <f t="shared" si="0"/>
        <v>326.23</v>
      </c>
    </row>
    <row r="6" spans="1:6" ht="33" customHeight="1" x14ac:dyDescent="0.25">
      <c r="A6" s="1"/>
      <c r="B6" s="2">
        <v>39.869999999999997</v>
      </c>
      <c r="C6" s="2">
        <v>113</v>
      </c>
      <c r="D6" s="19"/>
      <c r="E6" s="2"/>
      <c r="F6" s="3">
        <f t="shared" si="0"/>
        <v>152.87</v>
      </c>
    </row>
    <row r="7" spans="1:6" ht="33" customHeight="1" x14ac:dyDescent="0.25">
      <c r="A7" s="1" t="s">
        <v>5</v>
      </c>
      <c r="B7" s="3">
        <f>SUM(B3:B6)</f>
        <v>502.41999999999996</v>
      </c>
      <c r="C7" s="3">
        <f>SUM(C3:C6)</f>
        <v>3385.58</v>
      </c>
      <c r="D7" s="3">
        <f>SUM(D3:D6)</f>
        <v>243.92</v>
      </c>
      <c r="E7" s="3">
        <f>SUM(E3:E6)</f>
        <v>0</v>
      </c>
      <c r="F7" s="3">
        <f t="shared" si="0"/>
        <v>4131.92</v>
      </c>
    </row>
    <row r="9" spans="1:6" x14ac:dyDescent="0.25">
      <c r="B9" t="s">
        <v>23</v>
      </c>
    </row>
    <row r="12" spans="1:6" x14ac:dyDescent="0.25">
      <c r="B12" t="s">
        <v>20</v>
      </c>
    </row>
    <row r="13" spans="1:6" x14ac:dyDescent="0.25">
      <c r="B13" t="s">
        <v>22</v>
      </c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ATTIVITA</vt:lpstr>
      <vt:lpstr>ATTIVITA 2</vt:lpstr>
      <vt:lpstr>FUNZIONI STRUMENTALI</vt:lpstr>
      <vt:lpstr>PROGETTI</vt:lpstr>
      <vt:lpstr>COLL. SCOL.</vt:lpstr>
      <vt:lpstr>INCARICHI SPECIFICI</vt:lpstr>
      <vt:lpstr>ORE ECCEDENTI DOCENTI</vt:lpstr>
      <vt:lpstr>ASS. AMM.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2024-12-23T20:15:13Z</dcterms:modified>
</cp:coreProperties>
</file>